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480" windowHeight="11640" activeTab="12"/>
  </bookViews>
  <sheets>
    <sheet name="Титульный" sheetId="1" r:id="rId1"/>
    <sheet name="1.1" sheetId="2" r:id="rId2"/>
    <sheet name="1.2" sheetId="3" r:id="rId3"/>
    <sheet name="1.3" sheetId="4" r:id="rId4"/>
    <sheet name="1.3.1" sheetId="5" r:id="rId5"/>
    <sheet name="2.1" sheetId="6" r:id="rId6"/>
    <sheet name="2.2" sheetId="7" r:id="rId7"/>
    <sheet name="2.3" sheetId="8" r:id="rId8"/>
    <sheet name="3.1" sheetId="9" r:id="rId9"/>
    <sheet name="3.2" sheetId="10" r:id="rId10"/>
    <sheet name="3.4" sheetId="11" r:id="rId11"/>
    <sheet name="3.5" sheetId="12" r:id="rId12"/>
    <sheet name="4.1" sheetId="13" r:id="rId13"/>
    <sheet name="4.2" sheetId="14" r:id="rId14"/>
    <sheet name="4.3" sheetId="15" r:id="rId15"/>
  </sheets>
  <definedNames>
    <definedName name="sub_17403" localSheetId="14">'4.3'!$A$2</definedName>
    <definedName name="_xlnm.Print_Area" localSheetId="13">'4.2'!$A$2:$K$6</definedName>
  </definedNames>
  <calcPr fullCalcOnLoad="1"/>
</workbook>
</file>

<file path=xl/sharedStrings.xml><?xml version="1.0" encoding="utf-8"?>
<sst xmlns="http://schemas.openxmlformats.org/spreadsheetml/2006/main" count="504" uniqueCount="258">
  <si>
    <t>N</t>
  </si>
  <si>
    <t>Показатель</t>
  </si>
  <si>
    <t>Значение показателя, годы</t>
  </si>
  <si>
    <t>ВН (110 кВ и выше)</t>
  </si>
  <si>
    <t>СН1 (35-60 кВ)</t>
  </si>
  <si>
    <t>СН2 (1-20 кВ)</t>
  </si>
  <si>
    <t>НН (до 1 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</si>
  <si>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</si>
  <si>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</si>
  <si>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 xml:space="preserve">2.1
</t>
  </si>
  <si>
    <t>1.1</t>
  </si>
  <si>
    <t>1.2</t>
  </si>
  <si>
    <t>1.3</t>
  </si>
  <si>
    <t>1.4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</si>
  <si>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</si>
  <si>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</si>
  <si>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</si>
  <si>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</si>
  <si>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</si>
  <si>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</si>
  <si>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</si>
  <si>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</si>
  <si>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</si>
  <si>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</si>
  <si>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</si>
  <si>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5.1</t>
  </si>
  <si>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</si>
  <si>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</si>
  <si>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</si>
  <si>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</si>
  <si>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</si>
  <si>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</si>
  <si>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</si>
  <si>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2014 год</t>
  </si>
  <si>
    <t>шт.</t>
  </si>
  <si>
    <t>Ед. изм.</t>
  </si>
  <si>
    <t>Юр. Лица</t>
  </si>
  <si>
    <t>Физ. Лица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</si>
  <si>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</si>
  <si>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</t>
  </si>
  <si>
    <t>Показатель средней частоты прекращений передачи электрической энергии,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</si>
  <si>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</si>
  <si>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</si>
  <si>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</si>
  <si>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</si>
  <si>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CH2</t>
  </si>
  <si>
    <t>CH1</t>
  </si>
  <si>
    <t>...</t>
  </si>
  <si>
    <t>n</t>
  </si>
  <si>
    <t>№ п.п.</t>
  </si>
  <si>
    <t>Наименование мероприятия</t>
  </si>
  <si>
    <t>Проведение регулярных опросов потребителей</t>
  </si>
  <si>
    <t>Информирование о необходимости передачи показаний приборов учета</t>
  </si>
  <si>
    <t>Ед.изм.</t>
  </si>
  <si>
    <t>Величина мощности</t>
  </si>
  <si>
    <t>Предоставление консультаций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</si>
  <si>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</si>
  <si>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</si>
  <si>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</si>
  <si>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</si>
  <si>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</si>
  <si>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</si>
  <si>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</si>
  <si>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</si>
  <si>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</si>
  <si>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</si>
  <si>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</si>
  <si>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</si>
  <si>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</si>
  <si>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</si>
  <si>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</si>
  <si>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</si>
  <si>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</si>
  <si>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</si>
  <si>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</si>
  <si>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7.1</t>
  </si>
  <si>
    <t>7.2</t>
  </si>
  <si>
    <t>2.1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</si>
  <si>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</si>
  <si>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</si>
  <si>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</si>
  <si>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</si>
  <si>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</si>
  <si>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</si>
  <si>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</si>
  <si>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</si>
  <si>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</si>
  <si>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</si>
  <si>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</si>
  <si>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</si>
  <si>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</si>
  <si>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</si>
  <si>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</si>
  <si>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</si>
  <si>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</si>
  <si>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</si>
  <si>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</si>
  <si>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</si>
  <si>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</si>
  <si>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</si>
  <si>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</si>
  <si>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r>
      <t>Показатель средней частоты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SAIFI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</si>
  <si>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2"/>
        <color indexed="8"/>
        <rFont val="Times New Roman"/>
        <family val="1"/>
      </rPr>
      <t>SAIDI</t>
    </r>
    <r>
      <rPr>
        <sz val="12"/>
        <color indexed="8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</si>
  <si>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ектрической энергии (П</t>
    </r>
    <r>
      <rPr>
        <vertAlign val="subscript"/>
        <sz val="12"/>
        <color indexed="8"/>
        <rFont val="Times New Roman"/>
        <family val="1"/>
      </rPr>
      <t>SAIDI, план</t>
    </r>
    <r>
      <rPr>
        <sz val="12"/>
        <color indexed="8"/>
        <rFont val="Times New Roman"/>
        <family val="1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</si>
  <si>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vertAlign val="subscript"/>
        <sz val="12"/>
        <color indexed="8"/>
        <rFont val="Times New Roman"/>
        <family val="1"/>
      </rPr>
      <t>SAIFI, план</t>
    </r>
    <r>
      <rPr>
        <sz val="12"/>
        <color indexed="8"/>
        <rFont val="Times New Roman"/>
        <family val="1"/>
      </rPr>
      <t>)</t>
    </r>
  </si>
  <si>
    <t>Всего по сетевой организации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</si>
  <si>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</si>
  <si>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</si>
  <si>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</si>
  <si>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</si>
  <si>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Протяженность</t>
  </si>
  <si>
    <t>Объем условных единиц</t>
  </si>
  <si>
    <t>у/100км</t>
  </si>
  <si>
    <t>км</t>
  </si>
  <si>
    <t>у</t>
  </si>
  <si>
    <t>7 = 5 * 6/100</t>
  </si>
  <si>
    <t>ВЛЭП</t>
  </si>
  <si>
    <t>110-150</t>
  </si>
  <si>
    <t>дерево</t>
  </si>
  <si>
    <t>-</t>
  </si>
  <si>
    <t>металл</t>
  </si>
  <si>
    <t>ж/бетон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</si>
  <si>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</si>
  <si>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</si>
  <si>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</si>
  <si>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</si>
  <si>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</si>
  <si>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>1-20</t>
  </si>
  <si>
    <t xml:space="preserve">0,4 кВ </t>
  </si>
  <si>
    <t xml:space="preserve">до 1 кВ </t>
  </si>
  <si>
    <t>НН, всего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</si>
  <si>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</si>
  <si>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</si>
  <si>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</si>
  <si>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</si>
  <si>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6=4*5</t>
  </si>
  <si>
    <t>Подстанция</t>
  </si>
  <si>
    <t>Единица оборудования</t>
  </si>
  <si>
    <t>Воздушный выключатель</t>
  </si>
  <si>
    <t>3 фазы</t>
  </si>
  <si>
    <t>Отделитель с короткозамыкателем</t>
  </si>
  <si>
    <t>Выключатель нагрузки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</si>
  <si>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</si>
  <si>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</si>
  <si>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</si>
  <si>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</si>
  <si>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</si>
  <si>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ТП, КТП</t>
  </si>
  <si>
    <t>Двухтрансформаторная ТП, КТП</t>
  </si>
  <si>
    <t>п/ст</t>
  </si>
  <si>
    <t>Итого</t>
  </si>
  <si>
    <t>Нежилое здание</t>
  </si>
  <si>
    <t>Технологическое присоединение к электрической сети, доставка электроэнергии потребителю</t>
  </si>
  <si>
    <t>5-10</t>
  </si>
  <si>
    <t>нет</t>
  </si>
  <si>
    <t>МВА</t>
  </si>
  <si>
    <t>1. Общая информация о сетевой организации ФГУ "КВ"</t>
  </si>
  <si>
    <t>2015 год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</si>
  <si>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</si>
  <si>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в том числе:</t>
  </si>
  <si>
    <t>физические лица</t>
  </si>
  <si>
    <t>юридические лица</t>
  </si>
  <si>
    <t>ед.</t>
  </si>
  <si>
    <t>1.2 Количество точек поставки всего и точек поставки, оборудованных приборами учета электрической энергии, с разбивкой: физические лица, юридические лица</t>
  </si>
  <si>
    <t xml:space="preserve">1.3 Объем воздушных линий электропередачи (ВЛЭП) и кабельных линий электропередачи (КЛЭП) в условных единицах в зависимости от протяженности, напряжения, конструктивного исполнения и материала опор </t>
  </si>
  <si>
    <t>1.3.1 Объем подстанций 35-1150 кВ, трансформаторных подстанций (ТП), комплектных трансформаторных подстанций (КТП) и распределительных пунктов (РП) 0,4-20 кВ в условных единицах</t>
  </si>
  <si>
    <t>ЛЭП</t>
  </si>
  <si>
    <t>Объём условных единиц</t>
  </si>
  <si>
    <t>А</t>
  </si>
  <si>
    <t>400-500</t>
  </si>
  <si>
    <t>330</t>
  </si>
  <si>
    <t>1</t>
  </si>
  <si>
    <t>2</t>
  </si>
  <si>
    <t xml:space="preserve"> 20 -35</t>
  </si>
  <si>
    <t xml:space="preserve"> 3 - 10</t>
  </si>
  <si>
    <t>СН 1, всего</t>
  </si>
  <si>
    <t>СН 2, всего</t>
  </si>
  <si>
    <t>СН 1</t>
  </si>
  <si>
    <t>СН 2</t>
  </si>
  <si>
    <t>Силовой трансформатор или реактор (одно- или трехфазный), или вольтодобавочный трансформатор</t>
  </si>
  <si>
    <t>ВН (35)</t>
  </si>
  <si>
    <t>СН1 (35)</t>
  </si>
  <si>
    <t>ВН (1-20)</t>
  </si>
  <si>
    <t>СН1 (1-20)</t>
  </si>
  <si>
    <t>СН2 (1-20)</t>
  </si>
  <si>
    <t>Масляный (вакуумный) выключатель</t>
  </si>
  <si>
    <t>110</t>
  </si>
  <si>
    <t>35</t>
  </si>
  <si>
    <t>Синхронный компенсатор мощн. до 50 Мвар</t>
  </si>
  <si>
    <t>Однотрансформаторная ТП, КТП</t>
  </si>
  <si>
    <t xml:space="preserve">Однотрансформаторная подстанция 34/0,4 кВ </t>
  </si>
  <si>
    <t>2. Информацияо качестве услуг по передаче электрической энергии</t>
  </si>
  <si>
    <t>2.1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</si>
  <si>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ФГУ "КВ"</t>
  </si>
  <si>
    <t>3.1 Информация о наличии невостребованной мощности 
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</t>
  </si>
  <si>
    <t>3. Информация о качестве услуг по техническому присоединению</t>
  </si>
  <si>
    <t>3.4 Сведения о качестве услуг по технологическому присоединению к электрическим сетям сетевой организации</t>
  </si>
  <si>
    <t>4.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</si>
  <si>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</si>
  <si>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</si>
  <si>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</si>
  <si>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</si>
  <si>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</si>
  <si>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</si>
  <si>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</si>
  <si>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</si>
  <si>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</si>
  <si>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</si>
  <si>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</si>
  <si>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</si>
  <si>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</si>
  <si>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</si>
  <si>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</si>
  <si>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</si>
  <si>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</si>
  <si>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</si>
  <si>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</si>
  <si>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</si>
  <si>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</si>
  <si>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</si>
  <si>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</si>
  <si>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</si>
  <si>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1.5</t>
  </si>
  <si>
    <t>1.6</t>
  </si>
  <si>
    <t>2.1.1</t>
  </si>
  <si>
    <t>2.1.2</t>
  </si>
  <si>
    <t>2.5</t>
  </si>
  <si>
    <t>2.6</t>
  </si>
  <si>
    <t>с 8 ч. 00 мин. до 17 ч. 00 мин.</t>
  </si>
  <si>
    <t>4.2 Информация о деятельности офисов обслуживания потребителей</t>
  </si>
  <si>
    <t>г.Краснодар, ул. Заводская, 30</t>
  </si>
  <si>
    <t>8-861-237-28-37, krasnodarvod@mail.kuban.ru</t>
  </si>
  <si>
    <t>4.3 Информация о заочном обслуживании потребителей посредством телефонной связи</t>
  </si>
  <si>
    <t>8 (861) 237-28-37</t>
  </si>
  <si>
    <t>3.5 Стоимость технологического присоединения к электрическим сетям сетевой организации (не заполняется, в случае наличия на официальном сайте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</t>
  </si>
  <si>
    <t>2016 год</t>
  </si>
  <si>
    <t>Приложение № 7</t>
  </si>
  <si>
    <t>к Единым стандартам качества обслуживания сетевыми организациями</t>
  </si>
  <si>
    <t>потребителей услуг сетевых орагнизаций,</t>
  </si>
  <si>
    <t>утвержденные приказом Министерства энергетики РФ</t>
  </si>
  <si>
    <t xml:space="preserve"> от 15 апреля 2014 года №186 </t>
  </si>
  <si>
    <t>Информация о качестве обслуживания потребителей услуг</t>
  </si>
  <si>
    <t>2017 год</t>
  </si>
  <si>
    <t>2017 факт</t>
  </si>
  <si>
    <t>Уменьшение времени на подготовку проекта договора на осуществление технологического присоединения</t>
  </si>
  <si>
    <t xml:space="preserve">http://www.kbvu-fgu.ru/fgu_uslugi138 </t>
  </si>
  <si>
    <t>Ссылка  для скачивания приказа:</t>
  </si>
  <si>
    <t xml:space="preserve">         Расчет платы за технологическое присоединение для данных категорий заявителей производится индивидуально, на основании стандартизированных ставок, утвержденных приказом РЭК-ДЦиТ от 26.12.2016 года №53/2016-э "Об установлении платы за технологическое присоединение к электрическим сетям территориальных сетевых организаций" </t>
  </si>
  <si>
    <t>ФГУ "КВ" за 2018 год</t>
  </si>
  <si>
    <t>2018 год</t>
  </si>
  <si>
    <t>2.1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2018 г.</t>
  </si>
  <si>
    <t>2.3 Мероприятия, выполненные сетевой организацией в целях повышения качества оказания услуг по передаче электрической энергии в 2018 г.</t>
  </si>
  <si>
    <t>3.2 Мероприятия, выполненные сетевой организацией в целях совершенствования деятельности по технологическому присоединению в 2018 г.</t>
  </si>
  <si>
    <t>Количество потребителей 1 категории</t>
  </si>
  <si>
    <t>Количество потребителей 2 категории</t>
  </si>
  <si>
    <t>Количество потребителей 3 категории</t>
  </si>
  <si>
    <t>Количество точек поставки всего</t>
  </si>
  <si>
    <t>Количество точек поставки оборудованных приборами учета электрической энергии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</si>
</sst>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%"/>
    <numFmt numFmtId="175" formatCode="0.0%_);\(0.0%\)"/>
    <numFmt numFmtId="176" formatCode="#,##0_);[Red]\(#,##0\)"/>
    <numFmt numFmtId="177" formatCode="#.##0\.00"/>
    <numFmt numFmtId="178" formatCode="#\.00"/>
    <numFmt numFmtId="179" formatCode="\$#\.00"/>
    <numFmt numFmtId="180" formatCode="#\.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_-* #,##0_-;\-* #,##0_-;_-* &quot;-&quot;_-;_-@_-"/>
    <numFmt numFmtId="185" formatCode="_-* #,##0.00_-;\-* #,##0.00_-;_-* &quot;-&quot;??_-;_-@_-"/>
    <numFmt numFmtId="186" formatCode="&quot;$&quot;#,##0_);[Red]\(&quot;$&quot;#,##0\)"/>
    <numFmt numFmtId="187" formatCode="\$#,##0\ ;\(\$#,##0\)"/>
    <numFmt numFmtId="188" formatCode="_-* #,##0.00[$€-1]_-;\-* #,##0.00[$€-1]_-;_-* &quot;-&quot;??[$€-1]_-"/>
    <numFmt numFmtId="189" formatCode="0.0"/>
    <numFmt numFmtId="190" formatCode="#,##0_);[Blue]\(#,##0\)"/>
    <numFmt numFmtId="191" formatCode="_-* #,##0_đ_._-;\-* #,##0_đ_._-;_-* &quot;-&quot;_đ_._-;_-@_-"/>
    <numFmt numFmtId="192" formatCode="_-* #,##0.00_đ_._-;\-* #,##0.00_đ_._-;_-* &quot;-&quot;??_đ_._-;_-@_-"/>
    <numFmt numFmtId="193" formatCode="_(&quot;р.&quot;* #,##0.00_);_(&quot;р.&quot;* \(#,##0.00\);_(&quot;р.&quot;* &quot;-&quot;??_);_(@_)"/>
    <numFmt numFmtId="194" formatCode="#,##0.000"/>
    <numFmt numFmtId="195" formatCode="_(* #,##0.00_);_(* \(#,##0.00\);_(* &quot;-&quot;??_);_(@_)"/>
    <numFmt numFmtId="196" formatCode="#,##0.0"/>
    <numFmt numFmtId="197" formatCode="%#\.00"/>
    <numFmt numFmtId="198" formatCode="#,##0;\(#,##0\)"/>
    <numFmt numFmtId="199" formatCode="_-* #,##0.00\ _$_-;\-* #,##0.00\ _$_-;_-* &quot;-&quot;??\ _$_-;_-@_-"/>
    <numFmt numFmtId="200" formatCode="#,##0.000[$р.-419];\-#,##0.000[$р.-419]"/>
    <numFmt numFmtId="201" formatCode="_-* #,##0.0\ _$_-;\-* #,##0.0\ _$_-;_-* &quot;-&quot;??\ _$_-;_-@_-"/>
    <numFmt numFmtId="202" formatCode="#,##0.0_);\(#,##0.0\)"/>
    <numFmt numFmtId="203" formatCode="#,##0_ ;[Red]\-#,##0\ "/>
    <numFmt numFmtId="204" formatCode="#,##0__\ \ \ \ "/>
    <numFmt numFmtId="205" formatCode="_-&quot;£&quot;* #,##0_-;\-&quot;£&quot;* #,##0_-;_-&quot;£&quot;* &quot;-&quot;_-;_-@_-"/>
    <numFmt numFmtId="206" formatCode="_-&quot;£&quot;* #,##0.00_-;\-&quot;£&quot;* #,##0.00_-;_-&quot;£&quot;* &quot;-&quot;??_-;_-@_-"/>
    <numFmt numFmtId="207" formatCode="#,##0.00&quot;т.р.&quot;;\-#,##0.00&quot;т.р.&quot;"/>
    <numFmt numFmtId="208" formatCode="#,##0.0;[Red]#,##0.0"/>
    <numFmt numFmtId="209" formatCode="\(#,##0.0\)"/>
    <numFmt numFmtId="210" formatCode="#,##0\ &quot;?.&quot;;\-#,##0\ &quot;?.&quot;"/>
    <numFmt numFmtId="211" formatCode="#,##0______;;&quot;------------      &quot;"/>
    <numFmt numFmtId="212" formatCode="#,##0.000_ ;\-#,##0.000\ "/>
    <numFmt numFmtId="213" formatCode="#,##0.00_ ;[Red]\-#,##0.00\ "/>
    <numFmt numFmtId="214" formatCode="0.000"/>
    <numFmt numFmtId="215" formatCode="_-* #,##0\ _$_-;\-* #,##0\ _$_-;_-* &quot;-&quot;\ _$_-;_-@_-"/>
    <numFmt numFmtId="216" formatCode="#,##0.00_ ;\-#,##0.00\ "/>
    <numFmt numFmtId="217" formatCode="[$-FC19]d\ mmmm\ yyyy\ &quot;г.&quot;"/>
    <numFmt numFmtId="218" formatCode="&quot;Да&quot;;&quot;Да&quot;;&quot;Нет&quot;"/>
    <numFmt numFmtId="219" formatCode="&quot;Истина&quot;;&quot;Истина&quot;;&quot;Ложь&quot;"/>
    <numFmt numFmtId="220" formatCode="&quot;Вкл&quot;;&quot;Вкл&quot;;&quot;Выкл&quot;"/>
    <numFmt numFmtId="221" formatCode="[$€-2]\ ###,000_);[Red]\([$€-2]\ ###,000\)"/>
  </numFmts>
  <fonts count="1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0"/>
      <name val="Arial Cyr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1"/>
      <name val="?l?r ?o?S?V?b?N"/>
      <family val="3"/>
    </font>
    <font>
      <sz val="10"/>
      <name val="’†?S?V?b?N‘М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2"/>
      <name val="Tms Rmn"/>
      <family val="0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u val="single"/>
      <sz val="10"/>
      <color indexed="12"/>
      <name val="Arial Cyr"/>
      <family val="0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u val="single"/>
      <sz val="9"/>
      <color indexed="12"/>
      <name val="Tahoma"/>
      <family val="2"/>
    </font>
    <font>
      <sz val="10"/>
      <name val="Tahoma"/>
      <family val="2"/>
    </font>
    <font>
      <u val="single"/>
      <sz val="9"/>
      <color indexed="12"/>
      <name val="Tahoma"/>
      <family val="2"/>
    </font>
    <font>
      <sz val="11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rgb="FFFF0000"/>
      <name val="Times New Roman"/>
      <family val="1"/>
    </font>
  </fonts>
  <fills count="7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3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174" fontId="4" fillId="0" borderId="0">
      <alignment vertical="top"/>
      <protection/>
    </xf>
    <xf numFmtId="174" fontId="5" fillId="0" borderId="0">
      <alignment vertical="top"/>
      <protection/>
    </xf>
    <xf numFmtId="175" fontId="5" fillId="2" borderId="0">
      <alignment vertical="top"/>
      <protection/>
    </xf>
    <xf numFmtId="174" fontId="5" fillId="3" borderId="0">
      <alignment vertical="top"/>
      <protection/>
    </xf>
    <xf numFmtId="40" fontId="61" fillId="0" borderId="0" applyFont="0" applyFill="0" applyBorder="0" applyAlignment="0" applyProtection="0"/>
    <xf numFmtId="0" fontId="62" fillId="0" borderId="0">
      <alignment/>
      <protection/>
    </xf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98" fontId="14" fillId="4" borderId="1">
      <alignment wrapText="1"/>
      <protection locked="0"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188" fontId="3" fillId="0" borderId="0">
      <alignment/>
      <protection/>
    </xf>
    <xf numFmtId="199" fontId="10" fillId="0" borderId="0" applyFont="0" applyFill="0" applyBorder="0" applyAlignment="0" applyProtection="0"/>
    <xf numFmtId="177" fontId="6" fillId="0" borderId="0">
      <alignment/>
      <protection locked="0"/>
    </xf>
    <xf numFmtId="178" fontId="6" fillId="0" borderId="0">
      <alignment/>
      <protection locked="0"/>
    </xf>
    <xf numFmtId="177" fontId="6" fillId="0" borderId="0">
      <alignment/>
      <protection locked="0"/>
    </xf>
    <xf numFmtId="178" fontId="6" fillId="0" borderId="0">
      <alignment/>
      <protection locked="0"/>
    </xf>
    <xf numFmtId="179" fontId="6" fillId="0" borderId="0">
      <alignment/>
      <protection locked="0"/>
    </xf>
    <xf numFmtId="180" fontId="6" fillId="0" borderId="2">
      <alignment/>
      <protection locked="0"/>
    </xf>
    <xf numFmtId="180" fontId="7" fillId="0" borderId="0">
      <alignment/>
      <protection locked="0"/>
    </xf>
    <xf numFmtId="180" fontId="7" fillId="0" borderId="0">
      <alignment/>
      <protection locked="0"/>
    </xf>
    <xf numFmtId="180" fontId="6" fillId="0" borderId="2">
      <alignment/>
      <protection locked="0"/>
    </xf>
    <xf numFmtId="0" fontId="17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26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26" fillId="3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26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6" fillId="3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26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26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4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181" fontId="10" fillId="0" borderId="3">
      <alignment/>
      <protection locked="0"/>
    </xf>
    <xf numFmtId="182" fontId="10" fillId="0" borderId="0" applyFont="0" applyFill="0" applyBorder="0" applyAlignment="0" applyProtection="0"/>
    <xf numFmtId="183" fontId="10" fillId="0" borderId="0" applyFont="0" applyFill="0" applyBorder="0" applyAlignment="0" applyProtection="0"/>
    <xf numFmtId="0" fontId="11" fillId="7" borderId="0" applyNumberFormat="0" applyBorder="0" applyAlignment="0" applyProtection="0"/>
    <xf numFmtId="10" fontId="63" fillId="0" borderId="0" applyNumberFormat="0" applyFill="0" applyBorder="0" applyAlignment="0">
      <protection/>
    </xf>
    <xf numFmtId="0" fontId="64" fillId="0" borderId="0">
      <alignment/>
      <protection/>
    </xf>
    <xf numFmtId="0" fontId="12" fillId="2" borderId="4" applyNumberFormat="0" applyAlignment="0" applyProtection="0"/>
    <xf numFmtId="0" fontId="113" fillId="0" borderId="4" applyNumberFormat="0" applyAlignment="0">
      <protection locked="0"/>
    </xf>
    <xf numFmtId="0" fontId="13" fillId="41" borderId="5" applyNumberFormat="0" applyAlignment="0" applyProtection="0"/>
    <xf numFmtId="0" fontId="65" fillId="0" borderId="6">
      <alignment horizontal="left" vertical="center"/>
      <protection/>
    </xf>
    <xf numFmtId="169" fontId="1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1" fontId="14" fillId="0" borderId="0" applyFont="0" applyFill="0" applyBorder="0" applyAlignment="0" applyProtection="0"/>
    <xf numFmtId="3" fontId="15" fillId="0" borderId="0" applyFont="0" applyFill="0" applyBorder="0" applyAlignment="0" applyProtection="0"/>
    <xf numFmtId="181" fontId="16" fillId="9" borderId="3">
      <alignment/>
      <protection/>
    </xf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70" fontId="10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0" fontId="15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18" fillId="0" borderId="0">
      <alignment vertical="top"/>
      <protection/>
    </xf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0" fontId="66" fillId="0" borderId="7" applyNumberFormat="0" applyFont="0" applyFill="0" applyAlignment="0" applyProtection="0"/>
    <xf numFmtId="0" fontId="67" fillId="0" borderId="0" applyNumberFormat="0" applyFill="0" applyBorder="0" applyAlignment="0" applyProtection="0"/>
    <xf numFmtId="176" fontId="19" fillId="0" borderId="0">
      <alignment vertical="top"/>
      <protection/>
    </xf>
    <xf numFmtId="38" fontId="19" fillId="0" borderId="0">
      <alignment vertical="top"/>
      <protection/>
    </xf>
    <xf numFmtId="176" fontId="19" fillId="0" borderId="0">
      <alignment vertical="top"/>
      <protection/>
    </xf>
    <xf numFmtId="38" fontId="19" fillId="0" borderId="0">
      <alignment vertical="top"/>
      <protection/>
    </xf>
    <xf numFmtId="188" fontId="18" fillId="0" borderId="0" applyFont="0" applyFill="0" applyBorder="0" applyAlignment="0" applyProtection="0"/>
    <xf numFmtId="37" fontId="14" fillId="0" borderId="0">
      <alignment/>
      <protection/>
    </xf>
    <xf numFmtId="0" fontId="20" fillId="0" borderId="0" applyNumberFormat="0" applyFill="0" applyBorder="0" applyAlignment="0" applyProtection="0"/>
    <xf numFmtId="189" fontId="21" fillId="0" borderId="0" applyFill="0" applyBorder="0" applyAlignment="0" applyProtection="0"/>
    <xf numFmtId="189" fontId="4" fillId="0" borderId="0" applyFill="0" applyBorder="0" applyAlignment="0" applyProtection="0"/>
    <xf numFmtId="189" fontId="22" fillId="0" borderId="0" applyFill="0" applyBorder="0" applyAlignment="0" applyProtection="0"/>
    <xf numFmtId="189" fontId="23" fillId="0" borderId="0" applyFill="0" applyBorder="0" applyAlignment="0" applyProtection="0"/>
    <xf numFmtId="189" fontId="24" fillId="0" borderId="0" applyFill="0" applyBorder="0" applyAlignment="0" applyProtection="0"/>
    <xf numFmtId="189" fontId="25" fillId="0" borderId="0" applyFill="0" applyBorder="0" applyAlignment="0" applyProtection="0"/>
    <xf numFmtId="189" fontId="26" fillId="0" borderId="0" applyFill="0" applyBorder="0" applyAlignment="0" applyProtection="0"/>
    <xf numFmtId="2" fontId="15" fillId="0" borderId="0" applyFont="0" applyFill="0" applyBorder="0" applyAlignment="0" applyProtection="0"/>
    <xf numFmtId="0" fontId="33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0" borderId="0" applyFill="0" applyBorder="0" applyProtection="0">
      <alignment horizontal="left"/>
    </xf>
    <xf numFmtId="0" fontId="27" fillId="3" borderId="0" applyNumberFormat="0" applyBorder="0" applyAlignment="0" applyProtection="0"/>
    <xf numFmtId="174" fontId="14" fillId="3" borderId="6" applyNumberFormat="0" applyFont="0" applyBorder="0" applyAlignment="0" applyProtection="0"/>
    <xf numFmtId="0" fontId="66" fillId="0" borderId="0" applyFont="0" applyFill="0" applyBorder="0" applyAlignment="0" applyProtection="0"/>
    <xf numFmtId="202" fontId="70" fillId="3" borderId="0" applyNumberFormat="0" applyFont="0" applyAlignment="0">
      <protection/>
    </xf>
    <xf numFmtId="0" fontId="71" fillId="0" borderId="0" applyProtection="0">
      <alignment horizontal="right"/>
    </xf>
    <xf numFmtId="0" fontId="113" fillId="2" borderId="4" applyNumberFormat="0" applyAlignment="0">
      <protection/>
    </xf>
    <xf numFmtId="0" fontId="28" fillId="0" borderId="0">
      <alignment vertical="top"/>
      <protection/>
    </xf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2" fontId="72" fillId="42" borderId="0" applyAlignment="0">
      <protection locked="0"/>
    </xf>
    <xf numFmtId="176" fontId="32" fillId="0" borderId="0">
      <alignment vertical="top"/>
      <protection/>
    </xf>
    <xf numFmtId="38" fontId="32" fillId="0" borderId="0">
      <alignment vertical="top"/>
      <protection/>
    </xf>
    <xf numFmtId="176" fontId="32" fillId="0" borderId="0">
      <alignment vertical="top"/>
      <protection/>
    </xf>
    <xf numFmtId="38" fontId="32" fillId="0" borderId="0">
      <alignment vertical="top"/>
      <protection/>
    </xf>
    <xf numFmtId="0" fontId="73" fillId="0" borderId="0" applyNumberFormat="0" applyFill="0" applyBorder="0" applyAlignment="0" applyProtection="0"/>
    <xf numFmtId="181" fontId="33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203" fontId="74" fillId="0" borderId="6">
      <alignment horizontal="center" vertical="center" wrapText="1"/>
      <protection/>
    </xf>
    <xf numFmtId="0" fontId="35" fillId="10" borderId="4" applyNumberFormat="0" applyAlignment="0" applyProtection="0"/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0" fontId="75" fillId="0" borderId="0" applyFill="0" applyBorder="0" applyProtection="0">
      <alignment vertical="center"/>
    </xf>
    <xf numFmtId="176" fontId="5" fillId="0" borderId="0">
      <alignment vertical="top"/>
      <protection/>
    </xf>
    <xf numFmtId="176" fontId="5" fillId="2" borderId="0">
      <alignment vertical="top"/>
      <protection/>
    </xf>
    <xf numFmtId="38" fontId="5" fillId="2" borderId="0">
      <alignment vertical="top"/>
      <protection/>
    </xf>
    <xf numFmtId="176" fontId="5" fillId="2" borderId="0">
      <alignment vertical="top"/>
      <protection/>
    </xf>
    <xf numFmtId="38" fontId="5" fillId="2" borderId="0">
      <alignment vertical="top"/>
      <protection/>
    </xf>
    <xf numFmtId="38" fontId="5" fillId="0" borderId="0">
      <alignment vertical="top"/>
      <protection/>
    </xf>
    <xf numFmtId="176" fontId="5" fillId="0" borderId="0">
      <alignment vertical="top"/>
      <protection/>
    </xf>
    <xf numFmtId="176" fontId="5" fillId="0" borderId="0">
      <alignment vertical="top"/>
      <protection/>
    </xf>
    <xf numFmtId="190" fontId="5" fillId="3" borderId="0">
      <alignment vertical="top"/>
      <protection/>
    </xf>
    <xf numFmtId="38" fontId="5" fillId="0" borderId="0">
      <alignment vertical="top"/>
      <protection/>
    </xf>
    <xf numFmtId="0" fontId="36" fillId="0" borderId="11" applyNumberFormat="0" applyFill="0" applyAlignment="0" applyProtection="0"/>
    <xf numFmtId="184" fontId="76" fillId="0" borderId="0" applyFont="0" applyFill="0" applyBorder="0" applyAlignment="0" applyProtection="0"/>
    <xf numFmtId="185" fontId="76" fillId="0" borderId="0" applyFont="0" applyFill="0" applyBorder="0" applyAlignment="0" applyProtection="0"/>
    <xf numFmtId="184" fontId="76" fillId="0" borderId="0" applyFont="0" applyFill="0" applyBorder="0" applyAlignment="0" applyProtection="0"/>
    <xf numFmtId="185" fontId="76" fillId="0" borderId="0" applyFont="0" applyFill="0" applyBorder="0" applyAlignment="0" applyProtection="0"/>
    <xf numFmtId="204" fontId="77" fillId="0" borderId="6">
      <alignment horizontal="right"/>
      <protection locked="0"/>
    </xf>
    <xf numFmtId="205" fontId="76" fillId="0" borderId="0" applyFont="0" applyFill="0" applyBorder="0" applyAlignment="0" applyProtection="0"/>
    <xf numFmtId="206" fontId="76" fillId="0" borderId="0" applyFont="0" applyFill="0" applyBorder="0" applyAlignment="0" applyProtection="0"/>
    <xf numFmtId="205" fontId="76" fillId="0" borderId="0" applyFont="0" applyFill="0" applyBorder="0" applyAlignment="0" applyProtection="0"/>
    <xf numFmtId="206" fontId="7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0" fontId="66" fillId="0" borderId="0" applyFont="0" applyFill="0" applyBorder="0" applyAlignment="0" applyProtection="0"/>
    <xf numFmtId="3" fontId="10" fillId="0" borderId="12" applyFont="0" applyBorder="0">
      <alignment horizontal="center" vertical="center"/>
      <protection/>
    </xf>
    <xf numFmtId="0" fontId="37" fillId="4" borderId="0" applyNumberFormat="0" applyBorder="0" applyAlignment="0" applyProtection="0"/>
    <xf numFmtId="0" fontId="17" fillId="0" borderId="13">
      <alignment/>
      <protection/>
    </xf>
    <xf numFmtId="0" fontId="38" fillId="0" borderId="0" applyNumberFormat="0" applyFill="0" applyBorder="0" applyAlignment="0" applyProtection="0"/>
    <xf numFmtId="207" fontId="1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8" fillId="0" borderId="0">
      <alignment horizontal="right"/>
      <protection/>
    </xf>
    <xf numFmtId="0" fontId="10" fillId="0" borderId="0">
      <alignment/>
      <protection/>
    </xf>
    <xf numFmtId="0" fontId="39" fillId="0" borderId="0">
      <alignment/>
      <protection/>
    </xf>
    <xf numFmtId="0" fontId="66" fillId="0" borderId="0" applyFill="0" applyBorder="0" applyProtection="0">
      <alignment vertical="center"/>
    </xf>
    <xf numFmtId="0" fontId="79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1" fillId="43" borderId="14" applyNumberFormat="0" applyFont="0" applyAlignment="0" applyProtection="0"/>
    <xf numFmtId="0" fontId="56" fillId="43" borderId="14" applyNumberFormat="0" applyFont="0" applyAlignment="0" applyProtection="0"/>
    <xf numFmtId="208" fontId="10" fillId="0" borderId="0" applyFont="0" applyAlignment="0">
      <protection/>
    </xf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4" fillId="0" borderId="0">
      <alignment/>
      <protection/>
    </xf>
    <xf numFmtId="209" fontId="14" fillId="0" borderId="0" applyFont="0" applyFill="0" applyBorder="0" applyAlignment="0" applyProtection="0"/>
    <xf numFmtId="210" fontId="14" fillId="0" borderId="0" applyFont="0" applyFill="0" applyBorder="0" applyAlignment="0" applyProtection="0"/>
    <xf numFmtId="0" fontId="40" fillId="2" borderId="15" applyNumberFormat="0" applyAlignment="0" applyProtection="0"/>
    <xf numFmtId="1" fontId="80" fillId="0" borderId="0" applyProtection="0">
      <alignment horizontal="right" vertical="center"/>
    </xf>
    <xf numFmtId="49" fontId="81" fillId="0" borderId="16" applyFill="0" applyProtection="0">
      <alignment vertical="center"/>
    </xf>
    <xf numFmtId="9" fontId="14" fillId="0" borderId="0" applyFont="0" applyFill="0" applyBorder="0" applyAlignment="0" applyProtection="0"/>
    <xf numFmtId="0" fontId="66" fillId="0" borderId="0" applyFill="0" applyBorder="0" applyProtection="0">
      <alignment vertical="center"/>
    </xf>
    <xf numFmtId="37" fontId="82" fillId="4" borderId="17">
      <alignment/>
      <protection/>
    </xf>
    <xf numFmtId="37" fontId="82" fillId="4" borderId="17">
      <alignment/>
      <protection/>
    </xf>
    <xf numFmtId="0" fontId="39" fillId="0" borderId="0" applyNumberFormat="0">
      <alignment horizontal="left"/>
      <protection/>
    </xf>
    <xf numFmtId="211" fontId="83" fillId="0" borderId="18" applyBorder="0">
      <alignment horizontal="right"/>
      <protection locked="0"/>
    </xf>
    <xf numFmtId="49" fontId="84" fillId="0" borderId="6" applyNumberFormat="0">
      <alignment horizontal="left" vertical="center"/>
      <protection/>
    </xf>
    <xf numFmtId="0" fontId="85" fillId="0" borderId="19">
      <alignment vertical="center"/>
      <protection/>
    </xf>
    <xf numFmtId="4" fontId="41" fillId="4" borderId="15" applyNumberFormat="0" applyProtection="0">
      <alignment vertical="center"/>
    </xf>
    <xf numFmtId="4" fontId="42" fillId="4" borderId="15" applyNumberFormat="0" applyProtection="0">
      <alignment vertical="center"/>
    </xf>
    <xf numFmtId="4" fontId="41" fillId="4" borderId="15" applyNumberFormat="0" applyProtection="0">
      <alignment horizontal="left" vertical="center" indent="1"/>
    </xf>
    <xf numFmtId="4" fontId="41" fillId="4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4" fontId="41" fillId="7" borderId="15" applyNumberFormat="0" applyProtection="0">
      <alignment horizontal="right" vertical="center"/>
    </xf>
    <xf numFmtId="4" fontId="41" fillId="18" borderId="15" applyNumberFormat="0" applyProtection="0">
      <alignment horizontal="right" vertical="center"/>
    </xf>
    <xf numFmtId="4" fontId="41" fillId="38" borderId="15" applyNumberFormat="0" applyProtection="0">
      <alignment horizontal="right" vertical="center"/>
    </xf>
    <xf numFmtId="4" fontId="41" fillId="20" borderId="15" applyNumberFormat="0" applyProtection="0">
      <alignment horizontal="right" vertical="center"/>
    </xf>
    <xf numFmtId="4" fontId="41" fillId="30" borderId="15" applyNumberFormat="0" applyProtection="0">
      <alignment horizontal="right" vertical="center"/>
    </xf>
    <xf numFmtId="4" fontId="41" fillId="40" borderId="15" applyNumberFormat="0" applyProtection="0">
      <alignment horizontal="right" vertical="center"/>
    </xf>
    <xf numFmtId="4" fontId="41" fillId="39" borderId="15" applyNumberFormat="0" applyProtection="0">
      <alignment horizontal="right" vertical="center"/>
    </xf>
    <xf numFmtId="4" fontId="41" fillId="44" borderId="15" applyNumberFormat="0" applyProtection="0">
      <alignment horizontal="right" vertical="center"/>
    </xf>
    <xf numFmtId="4" fontId="41" fillId="19" borderId="15" applyNumberFormat="0" applyProtection="0">
      <alignment horizontal="right" vertical="center"/>
    </xf>
    <xf numFmtId="4" fontId="43" fillId="45" borderId="15" applyNumberFormat="0" applyProtection="0">
      <alignment horizontal="left" vertical="center" indent="1"/>
    </xf>
    <xf numFmtId="4" fontId="41" fillId="46" borderId="20" applyNumberFormat="0" applyProtection="0">
      <alignment horizontal="left" vertical="center" indent="1"/>
    </xf>
    <xf numFmtId="4" fontId="44" fillId="47" borderId="0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4" fontId="41" fillId="46" borderId="15" applyNumberFormat="0" applyProtection="0">
      <alignment horizontal="left" vertical="center" indent="1"/>
    </xf>
    <xf numFmtId="4" fontId="41" fillId="48" borderId="15" applyNumberFormat="0" applyProtection="0">
      <alignment horizontal="left" vertical="center" indent="1"/>
    </xf>
    <xf numFmtId="0" fontId="14" fillId="48" borderId="15" applyNumberFormat="0" applyProtection="0">
      <alignment horizontal="left" vertical="center" indent="1"/>
    </xf>
    <xf numFmtId="0" fontId="14" fillId="48" borderId="15" applyNumberFormat="0" applyProtection="0">
      <alignment horizontal="left" vertical="center" indent="1"/>
    </xf>
    <xf numFmtId="0" fontId="14" fillId="41" borderId="15" applyNumberFormat="0" applyProtection="0">
      <alignment horizontal="left" vertical="center" indent="1"/>
    </xf>
    <xf numFmtId="0" fontId="14" fillId="41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2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10" fillId="0" borderId="0">
      <alignment/>
      <protection/>
    </xf>
    <xf numFmtId="4" fontId="41" fillId="43" borderId="15" applyNumberFormat="0" applyProtection="0">
      <alignment vertical="center"/>
    </xf>
    <xf numFmtId="4" fontId="42" fillId="43" borderId="15" applyNumberFormat="0" applyProtection="0">
      <alignment vertical="center"/>
    </xf>
    <xf numFmtId="4" fontId="41" fillId="43" borderId="15" applyNumberFormat="0" applyProtection="0">
      <alignment horizontal="left" vertical="center" indent="1"/>
    </xf>
    <xf numFmtId="4" fontId="41" fillId="43" borderId="15" applyNumberFormat="0" applyProtection="0">
      <alignment horizontal="left" vertical="center" indent="1"/>
    </xf>
    <xf numFmtId="4" fontId="41" fillId="46" borderId="15" applyNumberFormat="0" applyProtection="0">
      <alignment horizontal="right" vertical="center"/>
    </xf>
    <xf numFmtId="4" fontId="42" fillId="46" borderId="15" applyNumberFormat="0" applyProtection="0">
      <alignment horizontal="right" vertical="center"/>
    </xf>
    <xf numFmtId="0" fontId="14" fillId="6" borderId="15" applyNumberFormat="0" applyProtection="0">
      <alignment horizontal="left" vertical="center" indent="1"/>
    </xf>
    <xf numFmtId="0" fontId="14" fillId="6" borderId="15" applyNumberFormat="0" applyProtection="0">
      <alignment horizontal="left" vertical="center" indent="1"/>
    </xf>
    <xf numFmtId="0" fontId="45" fillId="0" borderId="0">
      <alignment/>
      <protection/>
    </xf>
    <xf numFmtId="4" fontId="46" fillId="46" borderId="15" applyNumberFormat="0" applyProtection="0">
      <alignment horizontal="right" vertical="center"/>
    </xf>
    <xf numFmtId="0" fontId="18" fillId="0" borderId="0">
      <alignment horizontal="left" vertical="center" wrapText="1"/>
      <protection/>
    </xf>
    <xf numFmtId="0" fontId="14" fillId="0" borderId="0">
      <alignment/>
      <protection/>
    </xf>
    <xf numFmtId="0" fontId="3" fillId="0" borderId="0">
      <alignment/>
      <protection/>
    </xf>
    <xf numFmtId="0" fontId="86" fillId="0" borderId="0" applyBorder="0" applyProtection="0">
      <alignment vertical="center"/>
    </xf>
    <xf numFmtId="0" fontId="86" fillId="0" borderId="16" applyBorder="0" applyProtection="0">
      <alignment horizontal="right" vertical="center"/>
    </xf>
    <xf numFmtId="0" fontId="87" fillId="49" borderId="0" applyBorder="0" applyProtection="0">
      <alignment horizontal="centerContinuous" vertical="center"/>
    </xf>
    <xf numFmtId="0" fontId="87" fillId="50" borderId="16" applyBorder="0" applyProtection="0">
      <alignment horizontal="centerContinuous" vertical="center"/>
    </xf>
    <xf numFmtId="0" fontId="88" fillId="0" borderId="0">
      <alignment/>
      <protection/>
    </xf>
    <xf numFmtId="176" fontId="47" fillId="51" borderId="0">
      <alignment horizontal="right" vertical="top"/>
      <protection/>
    </xf>
    <xf numFmtId="38" fontId="47" fillId="51" borderId="0">
      <alignment horizontal="right" vertical="top"/>
      <protection/>
    </xf>
    <xf numFmtId="176" fontId="47" fillId="51" borderId="0">
      <alignment horizontal="right" vertical="top"/>
      <protection/>
    </xf>
    <xf numFmtId="38" fontId="47" fillId="51" borderId="0">
      <alignment horizontal="right" vertical="top"/>
      <protection/>
    </xf>
    <xf numFmtId="0" fontId="79" fillId="0" borderId="0">
      <alignment/>
      <protection/>
    </xf>
    <xf numFmtId="0" fontId="89" fillId="0" borderId="0" applyFill="0" applyBorder="0" applyProtection="0">
      <alignment horizontal="left"/>
    </xf>
    <xf numFmtId="0" fontId="69" fillId="0" borderId="21" applyFill="0" applyBorder="0" applyProtection="0">
      <alignment horizontal="left" vertical="top"/>
    </xf>
    <xf numFmtId="0" fontId="90" fillId="0" borderId="0">
      <alignment horizontal="centerContinuous"/>
      <protection/>
    </xf>
    <xf numFmtId="0" fontId="91" fillId="0" borderId="21" applyFill="0" applyBorder="0" applyProtection="0">
      <alignment/>
    </xf>
    <xf numFmtId="0" fontId="91" fillId="0" borderId="0">
      <alignment/>
      <protection/>
    </xf>
    <xf numFmtId="0" fontId="92" fillId="0" borderId="0" applyFill="0" applyBorder="0" applyProtection="0">
      <alignment/>
    </xf>
    <xf numFmtId="0" fontId="93" fillId="0" borderId="0">
      <alignment/>
      <protection/>
    </xf>
    <xf numFmtId="0" fontId="48" fillId="0" borderId="0" applyNumberFormat="0" applyFill="0" applyBorder="0" applyAlignment="0" applyProtection="0"/>
    <xf numFmtId="49" fontId="115" fillId="41" borderId="22" applyNumberFormat="0">
      <alignment horizontal="center" vertical="center"/>
      <protection/>
    </xf>
    <xf numFmtId="0" fontId="49" fillId="0" borderId="23" applyNumberFormat="0" applyFill="0" applyAlignment="0" applyProtection="0"/>
    <xf numFmtId="0" fontId="94" fillId="0" borderId="7" applyFill="0" applyBorder="0" applyProtection="0">
      <alignment vertical="center"/>
    </xf>
    <xf numFmtId="0" fontId="95" fillId="0" borderId="0">
      <alignment horizontal="fill"/>
      <protection/>
    </xf>
    <xf numFmtId="0" fontId="14" fillId="0" borderId="0">
      <alignment/>
      <protection/>
    </xf>
    <xf numFmtId="0" fontId="50" fillId="0" borderId="0" applyNumberFormat="0" applyFill="0" applyBorder="0" applyAlignment="0" applyProtection="0"/>
    <xf numFmtId="0" fontId="96" fillId="0" borderId="16" applyBorder="0" applyProtection="0">
      <alignment horizontal="right"/>
    </xf>
    <xf numFmtId="0" fontId="126" fillId="5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26" fillId="5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26" fillId="5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26" fillId="5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26" fillId="5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26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81" fontId="10" fillId="0" borderId="3">
      <alignment/>
      <protection locked="0"/>
    </xf>
    <xf numFmtId="0" fontId="127" fillId="58" borderId="2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0" fontId="35" fillId="10" borderId="4" applyNumberFormat="0" applyAlignment="0" applyProtection="0"/>
    <xf numFmtId="3" fontId="97" fillId="0" borderId="0">
      <alignment horizontal="center" vertical="center" textRotation="90" wrapText="1"/>
      <protection/>
    </xf>
    <xf numFmtId="212" fontId="10" fillId="0" borderId="6">
      <alignment vertical="top" wrapText="1"/>
      <protection/>
    </xf>
    <xf numFmtId="0" fontId="128" fillId="59" borderId="2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40" fillId="2" borderId="15" applyNumberFormat="0" applyAlignment="0" applyProtection="0"/>
    <xf numFmtId="0" fontId="129" fillId="59" borderId="2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13" fontId="98" fillId="0" borderId="6">
      <alignment vertical="top" wrapText="1"/>
      <protection/>
    </xf>
    <xf numFmtId="4" fontId="99" fillId="0" borderId="6">
      <alignment horizontal="left" vertical="center"/>
      <protection/>
    </xf>
    <xf numFmtId="4" fontId="99" fillId="0" borderId="6">
      <alignment/>
      <protection/>
    </xf>
    <xf numFmtId="4" fontId="99" fillId="60" borderId="6">
      <alignment/>
      <protection/>
    </xf>
    <xf numFmtId="4" fontId="99" fillId="61" borderId="6">
      <alignment/>
      <protection/>
    </xf>
    <xf numFmtId="4" fontId="59" fillId="62" borderId="6">
      <alignment/>
      <protection/>
    </xf>
    <xf numFmtId="4" fontId="100" fillId="2" borderId="6">
      <alignment/>
      <protection/>
    </xf>
    <xf numFmtId="4" fontId="101" fillId="0" borderId="6">
      <alignment horizontal="center" wrapText="1"/>
      <protection/>
    </xf>
    <xf numFmtId="213" fontId="99" fillId="0" borderId="6">
      <alignment/>
      <protection/>
    </xf>
    <xf numFmtId="213" fontId="98" fillId="0" borderId="6">
      <alignment horizontal="center" vertical="center" wrapText="1"/>
      <protection/>
    </xf>
    <xf numFmtId="213" fontId="98" fillId="0" borderId="6">
      <alignment vertical="top" wrapText="1"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>
      <alignment/>
      <protection/>
    </xf>
    <xf numFmtId="0" fontId="52" fillId="0" borderId="0" applyBorder="0">
      <alignment horizontal="center" vertical="center" wrapText="1"/>
      <protection/>
    </xf>
    <xf numFmtId="0" fontId="131" fillId="0" borderId="26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132" fillId="0" borderId="27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133" fillId="0" borderId="28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1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9" applyBorder="0">
      <alignment horizontal="center" vertical="center" wrapText="1"/>
      <protection/>
    </xf>
    <xf numFmtId="181" fontId="16" fillId="9" borderId="3">
      <alignment/>
      <protection/>
    </xf>
    <xf numFmtId="4" fontId="56" fillId="4" borderId="6" applyBorder="0">
      <alignment horizontal="right"/>
      <protection/>
    </xf>
    <xf numFmtId="49" fontId="57" fillId="0" borderId="0" applyBorder="0">
      <alignment vertical="center"/>
      <protection/>
    </xf>
    <xf numFmtId="0" fontId="134" fillId="0" borderId="30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3" fontId="16" fillId="0" borderId="6" applyBorder="0">
      <alignment vertical="center"/>
      <protection/>
    </xf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38" fillId="0" borderId="2" applyNumberFormat="0" applyFill="0" applyAlignment="0" applyProtection="0"/>
    <xf numFmtId="0" fontId="135" fillId="63" borderId="31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3" fillId="41" borderId="5" applyNumberFormat="0" applyAlignment="0" applyProtection="0"/>
    <xf numFmtId="0" fontId="10" fillId="0" borderId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0" fontId="38" fillId="3" borderId="0" applyFill="0">
      <alignment wrapText="1"/>
      <protection/>
    </xf>
    <xf numFmtId="188" fontId="38" fillId="3" borderId="0" applyFill="0">
      <alignment wrapText="1"/>
      <protection/>
    </xf>
    <xf numFmtId="0" fontId="54" fillId="0" borderId="0">
      <alignment horizontal="center" vertical="top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" vertical="center" wrapText="1"/>
      <protection/>
    </xf>
    <xf numFmtId="0" fontId="58" fillId="0" borderId="0">
      <alignment horizontal="center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0" fontId="58" fillId="0" borderId="0">
      <alignment horizontal="centerContinuous" vertical="center" wrapText="1"/>
      <protection/>
    </xf>
    <xf numFmtId="188" fontId="54" fillId="0" borderId="0">
      <alignment horizontal="center" vertical="top" wrapText="1"/>
      <protection/>
    </xf>
    <xf numFmtId="194" fontId="59" fillId="3" borderId="6">
      <alignment wrapText="1"/>
      <protection/>
    </xf>
    <xf numFmtId="0" fontId="1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6" fontId="102" fillId="0" borderId="0">
      <alignment/>
      <protection/>
    </xf>
    <xf numFmtId="0" fontId="137" fillId="6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49" fontId="97" fillId="0" borderId="6">
      <alignment horizontal="right" vertical="top" wrapText="1"/>
      <protection/>
    </xf>
    <xf numFmtId="189" fontId="103" fillId="0" borderId="0">
      <alignment horizontal="right" vertical="top" wrapText="1"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4" fillId="0" borderId="0">
      <alignment vertical="center"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horizontal="left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4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49" fontId="56" fillId="0" borderId="0" applyBorder="0">
      <alignment vertical="top"/>
      <protection/>
    </xf>
    <xf numFmtId="0" fontId="14" fillId="0" borderId="0" applyNumberFormat="0" applyFont="0" applyFill="0" applyBorder="0" applyAlignment="0" applyProtection="0"/>
    <xf numFmtId="0" fontId="4" fillId="0" borderId="0">
      <alignment horizontal="lef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8" fontId="1" fillId="0" borderId="0">
      <alignment/>
      <protection/>
    </xf>
    <xf numFmtId="49" fontId="56" fillId="0" borderId="0" applyBorder="0">
      <alignment vertical="top"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56" fillId="0" borderId="0" applyBorder="0">
      <alignment vertical="top"/>
      <protection/>
    </xf>
    <xf numFmtId="0" fontId="14" fillId="0" borderId="0">
      <alignment/>
      <protection/>
    </xf>
    <xf numFmtId="49" fontId="56" fillId="0" borderId="0" applyBorder="0">
      <alignment vertical="top"/>
      <protection/>
    </xf>
    <xf numFmtId="0" fontId="0" fillId="0" borderId="0">
      <alignment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49" fontId="56" fillId="0" borderId="0" applyBorder="0">
      <alignment vertical="top"/>
      <protection/>
    </xf>
    <xf numFmtId="0" fontId="1" fillId="0" borderId="0">
      <alignment/>
      <protection/>
    </xf>
    <xf numFmtId="1" fontId="104" fillId="0" borderId="6">
      <alignment horizontal="left" vertical="center"/>
      <protection/>
    </xf>
    <xf numFmtId="0" fontId="138" fillId="6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 applyFont="0" applyFill="0" applyBorder="0" applyProtection="0">
      <alignment horizontal="center" vertical="center" wrapText="1"/>
    </xf>
    <xf numFmtId="0" fontId="10" fillId="0" borderId="0" applyNumberFormat="0" applyFont="0" applyFill="0" applyBorder="0" applyProtection="0">
      <alignment horizontal="justify" vertical="center" wrapText="1"/>
    </xf>
    <xf numFmtId="213" fontId="105" fillId="0" borderId="6">
      <alignment vertical="top"/>
      <protection/>
    </xf>
    <xf numFmtId="189" fontId="60" fillId="4" borderId="17" applyNumberFormat="0" applyBorder="0" applyAlignment="0">
      <protection locked="0"/>
    </xf>
    <xf numFmtId="0" fontId="1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6" borderId="32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0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0" fillId="43" borderId="14" applyNumberFormat="0" applyFont="0" applyAlignment="0" applyProtection="0"/>
    <xf numFmtId="0" fontId="14" fillId="43" borderId="14" applyNumberFormat="0" applyFont="0" applyAlignment="0" applyProtection="0"/>
    <xf numFmtId="0" fontId="10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0" fontId="14" fillId="43" borderId="14" applyNumberFormat="0" applyFont="0" applyAlignment="0" applyProtection="0"/>
    <xf numFmtId="49" fontId="5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214" fontId="106" fillId="0" borderId="6">
      <alignment/>
      <protection/>
    </xf>
    <xf numFmtId="0" fontId="10" fillId="0" borderId="6" applyNumberFormat="0" applyFont="0" applyFill="0" applyAlignment="0" applyProtection="0"/>
    <xf numFmtId="3" fontId="107" fillId="67" borderId="1">
      <alignment horizontal="justify" vertical="center"/>
      <protection/>
    </xf>
    <xf numFmtId="0" fontId="140" fillId="0" borderId="33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" fillId="0" borderId="0">
      <alignment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76" fontId="4" fillId="0" borderId="0">
      <alignment vertical="top"/>
      <protection/>
    </xf>
    <xf numFmtId="38" fontId="4" fillId="0" borderId="0">
      <alignment vertical="top"/>
      <protection/>
    </xf>
    <xf numFmtId="188" fontId="3" fillId="0" borderId="0">
      <alignment/>
      <protection/>
    </xf>
    <xf numFmtId="49" fontId="141" fillId="68" borderId="34" applyBorder="0" applyProtection="0">
      <alignment horizontal="left" vertical="center"/>
    </xf>
    <xf numFmtId="49" fontId="103" fillId="0" borderId="0">
      <alignment/>
      <protection/>
    </xf>
    <xf numFmtId="49" fontId="108" fillId="0" borderId="0">
      <alignment vertical="top"/>
      <protection/>
    </xf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189" fontId="38" fillId="0" borderId="0" applyFill="0" applyBorder="0" applyAlignment="0" applyProtection="0"/>
    <xf numFmtId="0" fontId="14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49" fontId="38" fillId="0" borderId="0">
      <alignment horizontal="center"/>
      <protection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2" fontId="3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9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95" fontId="56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Border="0">
      <alignment horizontal="right"/>
      <protection/>
    </xf>
    <xf numFmtId="4" fontId="56" fillId="3" borderId="0" applyFont="0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3" borderId="35" applyBorder="0">
      <alignment horizontal="right"/>
      <protection/>
    </xf>
    <xf numFmtId="4" fontId="56" fillId="3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10" borderId="35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10" borderId="36" applyBorder="0">
      <alignment horizontal="right"/>
      <protection/>
    </xf>
    <xf numFmtId="4" fontId="56" fillId="10" borderId="36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4" fontId="56" fillId="3" borderId="6" applyFont="0" applyBorder="0">
      <alignment horizontal="right"/>
      <protection/>
    </xf>
    <xf numFmtId="0" fontId="143" fillId="6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216" fontId="10" fillId="0" borderId="1">
      <alignment vertical="top" wrapText="1"/>
      <protection/>
    </xf>
    <xf numFmtId="196" fontId="10" fillId="0" borderId="6" applyFont="0" applyFill="0" applyBorder="0" applyProtection="0">
      <alignment horizontal="center" vertical="center"/>
    </xf>
    <xf numFmtId="3" fontId="10" fillId="0" borderId="0" applyFont="0" applyBorder="0">
      <alignment horizontal="center"/>
      <protection/>
    </xf>
    <xf numFmtId="197" fontId="6" fillId="0" borderId="0">
      <alignment/>
      <protection locked="0"/>
    </xf>
    <xf numFmtId="49" fontId="98" fillId="0" borderId="6">
      <alignment horizontal="center" vertical="center" wrapText="1"/>
      <protection/>
    </xf>
    <xf numFmtId="0" fontId="10" fillId="0" borderId="6" applyBorder="0">
      <alignment horizontal="center" vertical="center" wrapText="1"/>
      <protection/>
    </xf>
    <xf numFmtId="49" fontId="98" fillId="0" borderId="6">
      <alignment horizontal="center" vertical="center" wrapText="1"/>
      <protection/>
    </xf>
    <xf numFmtId="49" fontId="18" fillId="0" borderId="6" applyNumberFormat="0" applyFill="0" applyAlignment="0" applyProtection="0"/>
    <xf numFmtId="194" fontId="10" fillId="0" borderId="0">
      <alignment/>
      <protection/>
    </xf>
    <xf numFmtId="0" fontId="14" fillId="0" borderId="0">
      <alignment/>
      <protection/>
    </xf>
  </cellStyleXfs>
  <cellXfs count="16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2" fillId="0" borderId="6" xfId="1949" applyNumberFormat="1" applyFont="1" applyBorder="1" applyAlignment="1">
      <alignment horizontal="center" vertical="center" wrapText="1"/>
      <protection/>
    </xf>
    <xf numFmtId="49" fontId="2" fillId="0" borderId="37" xfId="1949" applyNumberFormat="1" applyFont="1" applyBorder="1" applyAlignment="1">
      <alignment horizontal="center" vertical="center" wrapText="1"/>
      <protection/>
    </xf>
    <xf numFmtId="49" fontId="2" fillId="0" borderId="38" xfId="1949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4" fontId="110" fillId="0" borderId="6" xfId="1971" applyNumberFormat="1" applyFont="1" applyBorder="1" applyAlignment="1">
      <alignment horizontal="center" vertical="center"/>
      <protection/>
    </xf>
    <xf numFmtId="0" fontId="144" fillId="0" borderId="6" xfId="0" applyFont="1" applyBorder="1" applyAlignment="1">
      <alignment horizontal="center" vertical="center"/>
    </xf>
    <xf numFmtId="0" fontId="144" fillId="0" borderId="6" xfId="0" applyFont="1" applyBorder="1" applyAlignment="1">
      <alignment horizontal="left" wrapText="1"/>
    </xf>
    <xf numFmtId="0" fontId="144" fillId="0" borderId="6" xfId="0" applyFont="1" applyBorder="1" applyAlignment="1">
      <alignment/>
    </xf>
    <xf numFmtId="0" fontId="144" fillId="0" borderId="6" xfId="0" applyFont="1" applyBorder="1" applyAlignment="1">
      <alignment wrapText="1"/>
    </xf>
    <xf numFmtId="0" fontId="144" fillId="0" borderId="6" xfId="0" applyFont="1" applyBorder="1" applyAlignment="1">
      <alignment horizontal="center" vertical="center" wrapText="1"/>
    </xf>
    <xf numFmtId="0" fontId="144" fillId="0" borderId="6" xfId="0" applyFont="1" applyBorder="1" applyAlignment="1">
      <alignment horizontal="justify" vertical="center" wrapText="1"/>
    </xf>
    <xf numFmtId="0" fontId="145" fillId="0" borderId="0" xfId="0" applyFont="1" applyAlignment="1">
      <alignment/>
    </xf>
    <xf numFmtId="0" fontId="144" fillId="0" borderId="0" xfId="0" applyFont="1" applyAlignment="1">
      <alignment/>
    </xf>
    <xf numFmtId="0" fontId="144" fillId="0" borderId="6" xfId="0" applyNumberFormat="1" applyFont="1" applyBorder="1" applyAlignment="1">
      <alignment horizontal="center" vertical="center" wrapText="1"/>
    </xf>
    <xf numFmtId="0" fontId="144" fillId="0" borderId="6" xfId="0" applyNumberFormat="1" applyFont="1" applyBorder="1" applyAlignment="1">
      <alignment horizontal="justify" vertical="center" wrapText="1"/>
    </xf>
    <xf numFmtId="0" fontId="144" fillId="0" borderId="6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144" fillId="0" borderId="0" xfId="0" applyFont="1" applyAlignment="1">
      <alignment horizontal="center" vertical="center" wrapText="1"/>
    </xf>
    <xf numFmtId="0" fontId="144" fillId="0" borderId="6" xfId="0" applyFont="1" applyFill="1" applyBorder="1" applyAlignment="1">
      <alignment horizontal="center" vertical="center"/>
    </xf>
    <xf numFmtId="0" fontId="144" fillId="0" borderId="6" xfId="0" applyFont="1" applyBorder="1" applyAlignment="1">
      <alignment horizontal="center" vertical="center"/>
    </xf>
    <xf numFmtId="0" fontId="144" fillId="0" borderId="6" xfId="0" applyFont="1" applyBorder="1" applyAlignment="1">
      <alignment horizontal="center" vertical="center" wrapText="1"/>
    </xf>
    <xf numFmtId="0" fontId="144" fillId="0" borderId="6" xfId="0" applyFont="1" applyBorder="1" applyAlignment="1">
      <alignment horizontal="center" vertical="center"/>
    </xf>
    <xf numFmtId="0" fontId="144" fillId="0" borderId="6" xfId="0" applyFont="1" applyBorder="1" applyAlignment="1">
      <alignment horizontal="center" vertical="center" wrapText="1"/>
    </xf>
    <xf numFmtId="0" fontId="144" fillId="0" borderId="6" xfId="0" applyNumberFormat="1" applyFont="1" applyBorder="1" applyAlignment="1">
      <alignment horizontal="center" vertical="center" wrapText="1"/>
    </xf>
    <xf numFmtId="49" fontId="144" fillId="0" borderId="6" xfId="0" applyNumberFormat="1" applyFont="1" applyBorder="1" applyAlignment="1">
      <alignment horizontal="center" vertical="center" wrapText="1"/>
    </xf>
    <xf numFmtId="0" fontId="144" fillId="0" borderId="6" xfId="0" applyFont="1" applyBorder="1" applyAlignment="1">
      <alignment horizontal="center" vertical="center"/>
    </xf>
    <xf numFmtId="0" fontId="144" fillId="0" borderId="6" xfId="0" applyFont="1" applyBorder="1" applyAlignment="1">
      <alignment horizontal="center" vertical="center" wrapText="1"/>
    </xf>
    <xf numFmtId="0" fontId="144" fillId="0" borderId="6" xfId="0" applyNumberFormat="1" applyFont="1" applyBorder="1" applyAlignment="1">
      <alignment horizontal="center" vertical="center" wrapText="1"/>
    </xf>
    <xf numFmtId="0" fontId="144" fillId="0" borderId="6" xfId="0" applyFont="1" applyBorder="1" applyAlignment="1">
      <alignment horizontal="justify" vertical="center" wrapText="1"/>
    </xf>
    <xf numFmtId="0" fontId="144" fillId="0" borderId="16" xfId="0" applyFont="1" applyBorder="1" applyAlignment="1">
      <alignment horizontal="center" wrapText="1"/>
    </xf>
    <xf numFmtId="49" fontId="144" fillId="0" borderId="6" xfId="0" applyNumberFormat="1" applyFont="1" applyBorder="1" applyAlignment="1">
      <alignment horizontal="center" vertical="center"/>
    </xf>
    <xf numFmtId="49" fontId="144" fillId="0" borderId="6" xfId="0" applyNumberFormat="1" applyFont="1" applyBorder="1" applyAlignment="1">
      <alignment/>
    </xf>
    <xf numFmtId="4" fontId="117" fillId="0" borderId="6" xfId="1704" applyNumberFormat="1" applyFont="1" applyFill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70" borderId="6" xfId="1702" applyFont="1" applyFill="1" applyBorder="1" applyAlignment="1" applyProtection="1">
      <alignment horizontal="center" vertical="center" wrapText="1"/>
      <protection/>
    </xf>
    <xf numFmtId="4" fontId="2" fillId="0" borderId="6" xfId="1704" applyNumberFormat="1" applyFont="1" applyFill="1" applyBorder="1" applyAlignment="1" applyProtection="1">
      <alignment horizontal="center" vertical="center"/>
      <protection/>
    </xf>
    <xf numFmtId="0" fontId="2" fillId="70" borderId="6" xfId="0" applyNumberFormat="1" applyFont="1" applyFill="1" applyBorder="1" applyAlignment="1" applyProtection="1">
      <alignment horizontal="center" vertical="center"/>
      <protection/>
    </xf>
    <xf numFmtId="0" fontId="118" fillId="70" borderId="6" xfId="0" applyFont="1" applyFill="1" applyBorder="1" applyAlignment="1" applyProtection="1">
      <alignment horizontal="center" vertical="center"/>
      <protection/>
    </xf>
    <xf numFmtId="4" fontId="2" fillId="0" borderId="6" xfId="0" applyNumberFormat="1" applyFont="1" applyFill="1" applyBorder="1" applyAlignment="1" applyProtection="1">
      <alignment horizontal="center" vertical="center"/>
      <protection/>
    </xf>
    <xf numFmtId="4" fontId="2" fillId="0" borderId="6" xfId="2271" applyNumberFormat="1" applyFont="1" applyFill="1" applyBorder="1" applyAlignment="1" applyProtection="1">
      <alignment horizontal="center" vertical="center"/>
      <protection/>
    </xf>
    <xf numFmtId="4" fontId="2" fillId="0" borderId="6" xfId="2271" applyFont="1" applyFill="1" applyBorder="1" applyAlignment="1" applyProtection="1">
      <alignment horizontal="center" vertical="center"/>
      <protection/>
    </xf>
    <xf numFmtId="0" fontId="2" fillId="70" borderId="6" xfId="1704" applyNumberFormat="1" applyFont="1" applyFill="1" applyBorder="1" applyAlignment="1" applyProtection="1">
      <alignment horizontal="center" vertical="center"/>
      <protection/>
    </xf>
    <xf numFmtId="0" fontId="116" fillId="0" borderId="6" xfId="0" applyFont="1" applyBorder="1" applyAlignment="1">
      <alignment horizontal="center" vertical="center" wrapText="1"/>
    </xf>
    <xf numFmtId="0" fontId="146" fillId="0" borderId="0" xfId="0" applyFont="1" applyAlignment="1">
      <alignment/>
    </xf>
    <xf numFmtId="0" fontId="147" fillId="0" borderId="0" xfId="0" applyFont="1" applyBorder="1" applyAlignment="1">
      <alignment horizontal="center" vertical="center"/>
    </xf>
    <xf numFmtId="0" fontId="64" fillId="0" borderId="6" xfId="0" applyFont="1" applyBorder="1" applyAlignment="1">
      <alignment horizontal="center" vertical="center" wrapText="1"/>
    </xf>
    <xf numFmtId="0" fontId="64" fillId="0" borderId="6" xfId="0" applyFont="1" applyBorder="1" applyAlignment="1" applyProtection="1">
      <alignment horizontal="center" vertical="center"/>
      <protection/>
    </xf>
    <xf numFmtId="0" fontId="147" fillId="0" borderId="0" xfId="0" applyFont="1" applyAlignment="1">
      <alignment/>
    </xf>
    <xf numFmtId="0" fontId="64" fillId="70" borderId="6" xfId="0" applyFont="1" applyFill="1" applyBorder="1" applyAlignment="1" applyProtection="1">
      <alignment horizontal="center" vertical="center" wrapText="1"/>
      <protection/>
    </xf>
    <xf numFmtId="0" fontId="64" fillId="70" borderId="6" xfId="0" applyNumberFormat="1" applyFont="1" applyFill="1" applyBorder="1" applyAlignment="1" applyProtection="1">
      <alignment horizontal="center" vertical="center" wrapText="1"/>
      <protection/>
    </xf>
    <xf numFmtId="0" fontId="64" fillId="70" borderId="6" xfId="1704" applyNumberFormat="1" applyFont="1" applyFill="1" applyBorder="1" applyAlignment="1" applyProtection="1">
      <alignment horizontal="center" vertical="center" wrapText="1"/>
      <protection/>
    </xf>
    <xf numFmtId="49" fontId="64" fillId="0" borderId="6" xfId="0" applyNumberFormat="1" applyFont="1" applyFill="1" applyBorder="1" applyAlignment="1" applyProtection="1">
      <alignment horizontal="center" vertical="center" wrapText="1"/>
      <protection/>
    </xf>
    <xf numFmtId="49" fontId="117" fillId="0" borderId="6" xfId="1702" applyNumberFormat="1" applyFont="1" applyFill="1" applyBorder="1" applyAlignment="1" applyProtection="1">
      <alignment horizontal="center" vertical="center" wrapText="1"/>
      <protection/>
    </xf>
    <xf numFmtId="0" fontId="117" fillId="0" borderId="6" xfId="1702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horizontal="center" vertical="center"/>
      <protection/>
    </xf>
    <xf numFmtId="49" fontId="117" fillId="0" borderId="6" xfId="0" applyNumberFormat="1" applyFont="1" applyFill="1" applyBorder="1" applyAlignment="1" applyProtection="1">
      <alignment vertical="center" wrapText="1"/>
      <protection/>
    </xf>
    <xf numFmtId="4" fontId="117" fillId="0" borderId="6" xfId="1704" applyNumberFormat="1" applyFont="1" applyFill="1" applyBorder="1" applyAlignment="1" applyProtection="1">
      <alignment horizontal="right" vertical="center"/>
      <protection locked="0"/>
    </xf>
    <xf numFmtId="4" fontId="117" fillId="0" borderId="6" xfId="2271" applyNumberFormat="1" applyFont="1" applyFill="1" applyBorder="1" applyAlignment="1" applyProtection="1">
      <alignment horizontal="right" vertical="center"/>
      <protection/>
    </xf>
    <xf numFmtId="49" fontId="117" fillId="0" borderId="6" xfId="0" applyNumberFormat="1" applyFont="1" applyFill="1" applyBorder="1" applyAlignment="1" applyProtection="1" quotePrefix="1">
      <alignment horizontal="center" vertical="center"/>
      <protection/>
    </xf>
    <xf numFmtId="49" fontId="117" fillId="0" borderId="6" xfId="2271" applyNumberFormat="1" applyFont="1" applyFill="1" applyBorder="1" applyAlignment="1" applyProtection="1">
      <alignment horizontal="left" vertical="center"/>
      <protection/>
    </xf>
    <xf numFmtId="4" fontId="117" fillId="0" borderId="6" xfId="2271" applyFont="1" applyFill="1" applyBorder="1" applyAlignment="1" applyProtection="1">
      <alignment horizontal="right" vertical="center"/>
      <protection/>
    </xf>
    <xf numFmtId="49" fontId="117" fillId="0" borderId="6" xfId="0" applyNumberFormat="1" applyFont="1" applyFill="1" applyBorder="1" applyAlignment="1" applyProtection="1">
      <alignment vertical="center"/>
      <protection/>
    </xf>
    <xf numFmtId="4" fontId="117" fillId="0" borderId="6" xfId="0" applyNumberFormat="1" applyFont="1" applyFill="1" applyBorder="1" applyAlignment="1" applyProtection="1">
      <alignment horizontal="right" vertical="center"/>
      <protection/>
    </xf>
    <xf numFmtId="4" fontId="117" fillId="0" borderId="6" xfId="0" applyNumberFormat="1" applyFont="1" applyFill="1" applyBorder="1" applyAlignment="1" applyProtection="1">
      <alignment horizontal="right" vertical="center"/>
      <protection locked="0"/>
    </xf>
    <xf numFmtId="4" fontId="117" fillId="0" borderId="6" xfId="2272" applyNumberFormat="1" applyFont="1" applyFill="1" applyBorder="1" applyAlignment="1" applyProtection="1">
      <alignment horizontal="right" vertical="center"/>
      <protection/>
    </xf>
    <xf numFmtId="0" fontId="148" fillId="0" borderId="6" xfId="0" applyFont="1" applyBorder="1" applyAlignment="1">
      <alignment horizontal="center" vertical="center" wrapText="1"/>
    </xf>
    <xf numFmtId="0" fontId="144" fillId="0" borderId="6" xfId="0" applyNumberFormat="1" applyFont="1" applyFill="1" applyBorder="1" applyAlignment="1">
      <alignment horizontal="center" vertical="center" wrapText="1"/>
    </xf>
    <xf numFmtId="0" fontId="144" fillId="0" borderId="6" xfId="0" applyFont="1" applyFill="1" applyBorder="1" applyAlignment="1">
      <alignment horizontal="center" vertical="center" wrapText="1"/>
    </xf>
    <xf numFmtId="0" fontId="144" fillId="0" borderId="6" xfId="0" applyFont="1" applyFill="1" applyBorder="1" applyAlignment="1">
      <alignment horizontal="left" vertical="center"/>
    </xf>
    <xf numFmtId="0" fontId="144" fillId="0" borderId="6" xfId="0" applyFont="1" applyFill="1" applyBorder="1" applyAlignment="1">
      <alignment horizontal="left" vertical="center" wrapText="1"/>
    </xf>
    <xf numFmtId="0" fontId="144" fillId="0" borderId="6" xfId="0" applyFont="1" applyFill="1" applyBorder="1" applyAlignment="1">
      <alignment horizontal="justify" vertical="center" wrapText="1"/>
    </xf>
    <xf numFmtId="0" fontId="144" fillId="0" borderId="6" xfId="0" applyNumberFormat="1" applyFont="1" applyBorder="1" applyAlignment="1">
      <alignment horizontal="center" vertical="center" wrapText="1"/>
    </xf>
    <xf numFmtId="0" fontId="144" fillId="0" borderId="6" xfId="0" applyFont="1" applyBorder="1" applyAlignment="1">
      <alignment horizontal="center" vertical="center" wrapText="1"/>
    </xf>
    <xf numFmtId="0" fontId="144" fillId="0" borderId="0" xfId="0" applyFont="1" applyAlignment="1">
      <alignment horizontal="right"/>
    </xf>
    <xf numFmtId="0" fontId="149" fillId="0" borderId="0" xfId="0" applyFont="1" applyAlignment="1">
      <alignment horizontal="right"/>
    </xf>
    <xf numFmtId="0" fontId="144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44" fillId="0" borderId="6" xfId="0" applyNumberFormat="1" applyFont="1" applyBorder="1" applyAlignment="1">
      <alignment horizontal="center" vertical="center" wrapText="1"/>
    </xf>
    <xf numFmtId="0" fontId="144" fillId="0" borderId="6" xfId="0" applyFont="1" applyBorder="1" applyAlignment="1">
      <alignment horizontal="center" vertical="center" wrapText="1"/>
    </xf>
    <xf numFmtId="2" fontId="144" fillId="71" borderId="6" xfId="0" applyNumberFormat="1" applyFont="1" applyFill="1" applyBorder="1" applyAlignment="1">
      <alignment horizontal="center" vertical="center" wrapText="1"/>
    </xf>
    <xf numFmtId="0" fontId="130" fillId="0" borderId="0" xfId="1568" applyAlignment="1" applyProtection="1">
      <alignment/>
      <protection/>
    </xf>
    <xf numFmtId="0" fontId="144" fillId="0" borderId="6" xfId="0" applyNumberFormat="1" applyFont="1" applyBorder="1" applyAlignment="1">
      <alignment horizontal="center" vertical="center" wrapText="1"/>
    </xf>
    <xf numFmtId="0" fontId="144" fillId="0" borderId="6" xfId="0" applyFont="1" applyBorder="1" applyAlignment="1">
      <alignment horizontal="justify" vertical="center" wrapText="1"/>
    </xf>
    <xf numFmtId="0" fontId="144" fillId="0" borderId="6" xfId="0" applyFont="1" applyBorder="1" applyAlignment="1">
      <alignment horizontal="center" vertical="center" wrapText="1"/>
    </xf>
    <xf numFmtId="0" fontId="150" fillId="0" borderId="0" xfId="0" applyFont="1" applyAlignment="1">
      <alignment horizontal="center"/>
    </xf>
    <xf numFmtId="0" fontId="150" fillId="0" borderId="0" xfId="0" applyFont="1" applyAlignment="1">
      <alignment horizontal="center" wrapText="1"/>
    </xf>
    <xf numFmtId="0" fontId="110" fillId="0" borderId="6" xfId="1971" applyFont="1" applyBorder="1" applyAlignment="1">
      <alignment horizontal="center" vertical="center"/>
      <protection/>
    </xf>
    <xf numFmtId="0" fontId="144" fillId="0" borderId="0" xfId="0" applyFont="1" applyAlignment="1">
      <alignment horizontal="center" wrapText="1"/>
    </xf>
    <xf numFmtId="0" fontId="149" fillId="0" borderId="0" xfId="0" applyFont="1" applyAlignment="1">
      <alignment horizontal="center"/>
    </xf>
    <xf numFmtId="49" fontId="110" fillId="0" borderId="6" xfId="1971" applyNumberFormat="1" applyFont="1" applyBorder="1" applyAlignment="1">
      <alignment horizontal="center" vertical="center" wrapText="1"/>
      <protection/>
    </xf>
    <xf numFmtId="0" fontId="110" fillId="0" borderId="6" xfId="1971" applyFont="1" applyBorder="1" applyAlignment="1">
      <alignment horizontal="center" vertical="center" wrapText="1"/>
      <protection/>
    </xf>
    <xf numFmtId="0" fontId="110" fillId="0" borderId="38" xfId="1971" applyFont="1" applyBorder="1" applyAlignment="1">
      <alignment horizontal="center" vertical="center"/>
      <protection/>
    </xf>
    <xf numFmtId="0" fontId="110" fillId="0" borderId="39" xfId="1971" applyFont="1" applyBorder="1" applyAlignment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64" fillId="0" borderId="6" xfId="0" applyFont="1" applyBorder="1" applyAlignment="1" applyProtection="1">
      <alignment horizontal="center" vertical="center"/>
      <protection/>
    </xf>
    <xf numFmtId="0" fontId="117" fillId="70" borderId="6" xfId="0" applyFont="1" applyFill="1" applyBorder="1" applyAlignment="1" applyProtection="1">
      <alignment horizontal="center" vertical="center" wrapText="1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6" xfId="0" applyNumberFormat="1" applyFont="1" applyBorder="1" applyAlignment="1" applyProtection="1">
      <alignment horizontal="center" vertical="center"/>
      <protection/>
    </xf>
    <xf numFmtId="0" fontId="117" fillId="0" borderId="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109" fillId="0" borderId="40" xfId="1702" applyFont="1" applyBorder="1" applyAlignment="1" applyProtection="1">
      <alignment horizontal="center" vertical="center" wrapText="1"/>
      <protection/>
    </xf>
    <xf numFmtId="0" fontId="109" fillId="0" borderId="1" xfId="1702" applyFont="1" applyBorder="1" applyAlignment="1" applyProtection="1">
      <alignment horizontal="center" vertical="center" wrapText="1"/>
      <protection/>
    </xf>
    <xf numFmtId="0" fontId="109" fillId="0" borderId="41" xfId="1702" applyFont="1" applyBorder="1" applyAlignment="1" applyProtection="1">
      <alignment horizontal="center" vertical="center" wrapText="1"/>
      <protection/>
    </xf>
    <xf numFmtId="0" fontId="117" fillId="0" borderId="40" xfId="1702" applyFont="1" applyBorder="1" applyAlignment="1" applyProtection="1">
      <alignment horizontal="center" vertical="center" wrapText="1"/>
      <protection/>
    </xf>
    <xf numFmtId="0" fontId="117" fillId="0" borderId="1" xfId="1702" applyFont="1" applyBorder="1" applyAlignment="1" applyProtection="1">
      <alignment horizontal="center" vertical="center" wrapText="1"/>
      <protection/>
    </xf>
    <xf numFmtId="0" fontId="117" fillId="0" borderId="41" xfId="1702" applyFont="1" applyBorder="1" applyAlignment="1" applyProtection="1">
      <alignment horizontal="center" vertical="center" wrapText="1"/>
      <protection/>
    </xf>
    <xf numFmtId="0" fontId="117" fillId="70" borderId="40" xfId="1702" applyFont="1" applyFill="1" applyBorder="1" applyAlignment="1" applyProtection="1">
      <alignment horizontal="center" vertical="center" wrapText="1"/>
      <protection/>
    </xf>
    <xf numFmtId="0" fontId="117" fillId="70" borderId="1" xfId="1702" applyFont="1" applyFill="1" applyBorder="1" applyAlignment="1" applyProtection="1">
      <alignment horizontal="center" vertical="center" wrapText="1"/>
      <protection/>
    </xf>
    <xf numFmtId="0" fontId="117" fillId="70" borderId="41" xfId="1702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horizontal="center" vertical="center"/>
      <protection/>
    </xf>
    <xf numFmtId="49" fontId="64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9" fontId="117" fillId="0" borderId="6" xfId="0" applyNumberFormat="1" applyFont="1" applyFill="1" applyBorder="1" applyAlignment="1" applyProtection="1">
      <alignment horizontal="left" vertical="center" wrapText="1"/>
      <protection/>
    </xf>
    <xf numFmtId="0" fontId="117" fillId="0" borderId="6" xfId="0" applyNumberFormat="1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vertical="center" wrapText="1"/>
      <protection/>
    </xf>
    <xf numFmtId="49" fontId="117" fillId="0" borderId="6" xfId="1702" applyNumberFormat="1" applyFont="1" applyFill="1" applyBorder="1" applyAlignment="1" applyProtection="1">
      <alignment horizontal="center" vertical="center" wrapText="1"/>
      <protection/>
    </xf>
    <xf numFmtId="49" fontId="117" fillId="0" borderId="6" xfId="0" applyNumberFormat="1" applyFont="1" applyFill="1" applyBorder="1" applyAlignment="1" applyProtection="1">
      <alignment horizontal="center" vertical="center" wrapText="1"/>
      <protection/>
    </xf>
    <xf numFmtId="49" fontId="117" fillId="0" borderId="40" xfId="0" applyNumberFormat="1" applyFont="1" applyFill="1" applyBorder="1" applyAlignment="1" applyProtection="1">
      <alignment horizontal="center" vertical="center"/>
      <protection/>
    </xf>
    <xf numFmtId="49" fontId="117" fillId="0" borderId="1" xfId="0" applyNumberFormat="1" applyFont="1" applyFill="1" applyBorder="1" applyAlignment="1" applyProtection="1">
      <alignment horizontal="center" vertical="center"/>
      <protection/>
    </xf>
    <xf numFmtId="49" fontId="117" fillId="0" borderId="41" xfId="0" applyNumberFormat="1" applyFont="1" applyFill="1" applyBorder="1" applyAlignment="1" applyProtection="1">
      <alignment horizontal="center" vertical="center"/>
      <protection/>
    </xf>
    <xf numFmtId="49" fontId="117" fillId="0" borderId="40" xfId="0" applyNumberFormat="1" applyFont="1" applyFill="1" applyBorder="1" applyAlignment="1" applyProtection="1">
      <alignment horizontal="center" vertical="center" wrapText="1"/>
      <protection/>
    </xf>
    <xf numFmtId="49" fontId="117" fillId="0" borderId="1" xfId="0" applyNumberFormat="1" applyFont="1" applyFill="1" applyBorder="1" applyAlignment="1" applyProtection="1">
      <alignment horizontal="center" vertical="center" wrapText="1"/>
      <protection/>
    </xf>
    <xf numFmtId="49" fontId="117" fillId="0" borderId="41" xfId="0" applyNumberFormat="1" applyFont="1" applyFill="1" applyBorder="1" applyAlignment="1" applyProtection="1">
      <alignment horizontal="center" vertical="center" wrapText="1"/>
      <protection/>
    </xf>
    <xf numFmtId="49" fontId="64" fillId="0" borderId="40" xfId="0" applyNumberFormat="1" applyFont="1" applyFill="1" applyBorder="1" applyAlignment="1" applyProtection="1">
      <alignment horizontal="center" vertical="center" wrapText="1"/>
      <protection/>
    </xf>
    <xf numFmtId="49" fontId="64" fillId="0" borderId="1" xfId="0" applyNumberFormat="1" applyFont="1" applyFill="1" applyBorder="1" applyAlignment="1" applyProtection="1">
      <alignment horizontal="center" vertical="center" wrapText="1"/>
      <protection/>
    </xf>
    <xf numFmtId="49" fontId="64" fillId="0" borderId="41" xfId="0" applyNumberFormat="1" applyFont="1" applyFill="1" applyBorder="1" applyAlignment="1" applyProtection="1">
      <alignment horizontal="center" vertical="center" wrapText="1"/>
      <protection/>
    </xf>
    <xf numFmtId="0" fontId="144" fillId="0" borderId="0" xfId="0" applyNumberFormat="1" applyFont="1" applyAlignment="1">
      <alignment horizontal="center" wrapText="1"/>
    </xf>
    <xf numFmtId="0" fontId="144" fillId="0" borderId="6" xfId="0" applyNumberFormat="1" applyFont="1" applyBorder="1" applyAlignment="1">
      <alignment horizontal="center" vertical="center" wrapText="1"/>
    </xf>
    <xf numFmtId="0" fontId="144" fillId="0" borderId="6" xfId="0" applyNumberFormat="1" applyFont="1" applyBorder="1" applyAlignment="1">
      <alignment horizontal="justify" vertical="center" wrapText="1"/>
    </xf>
    <xf numFmtId="0" fontId="144" fillId="0" borderId="40" xfId="0" applyNumberFormat="1" applyFont="1" applyBorder="1" applyAlignment="1">
      <alignment horizontal="center" vertical="center" wrapText="1"/>
    </xf>
    <xf numFmtId="0" fontId="144" fillId="0" borderId="41" xfId="0" applyNumberFormat="1" applyFont="1" applyBorder="1" applyAlignment="1">
      <alignment horizontal="center" vertical="center" wrapText="1"/>
    </xf>
    <xf numFmtId="49" fontId="2" fillId="0" borderId="40" xfId="1949" applyNumberFormat="1" applyFont="1" applyBorder="1" applyAlignment="1">
      <alignment horizontal="center" vertical="center" wrapText="1"/>
      <protection/>
    </xf>
    <xf numFmtId="49" fontId="2" fillId="0" borderId="41" xfId="1949" applyNumberFormat="1" applyFont="1" applyBorder="1" applyAlignment="1">
      <alignment horizontal="center" vertical="center" wrapText="1"/>
      <protection/>
    </xf>
    <xf numFmtId="0" fontId="149" fillId="0" borderId="0" xfId="0" applyNumberFormat="1" applyFont="1" applyAlignment="1">
      <alignment horizontal="center"/>
    </xf>
    <xf numFmtId="0" fontId="144" fillId="0" borderId="40" xfId="0" applyFont="1" applyBorder="1" applyAlignment="1">
      <alignment horizontal="left" vertical="center" wrapText="1"/>
    </xf>
    <xf numFmtId="0" fontId="144" fillId="0" borderId="1" xfId="0" applyFont="1" applyBorder="1" applyAlignment="1">
      <alignment horizontal="left" vertical="center" wrapText="1"/>
    </xf>
    <xf numFmtId="0" fontId="144" fillId="0" borderId="41" xfId="0" applyFont="1" applyBorder="1" applyAlignment="1">
      <alignment horizontal="left" vertical="center" wrapText="1"/>
    </xf>
    <xf numFmtId="0" fontId="144" fillId="0" borderId="40" xfId="0" applyFont="1" applyBorder="1" applyAlignment="1">
      <alignment horizontal="center" vertical="center" wrapText="1"/>
    </xf>
    <xf numFmtId="0" fontId="144" fillId="0" borderId="1" xfId="0" applyFont="1" applyBorder="1" applyAlignment="1">
      <alignment horizontal="center" vertical="center" wrapText="1"/>
    </xf>
    <xf numFmtId="0" fontId="144" fillId="0" borderId="41" xfId="0" applyFont="1" applyBorder="1" applyAlignment="1">
      <alignment horizontal="center" vertical="center" wrapText="1"/>
    </xf>
    <xf numFmtId="0" fontId="144" fillId="0" borderId="6" xfId="0" applyFont="1" applyBorder="1" applyAlignment="1">
      <alignment horizontal="center" vertical="center" wrapText="1"/>
    </xf>
    <xf numFmtId="0" fontId="144" fillId="0" borderId="0" xfId="0" applyFont="1" applyAlignment="1">
      <alignment horizontal="center"/>
    </xf>
    <xf numFmtId="0" fontId="144" fillId="0" borderId="6" xfId="0" applyFont="1" applyBorder="1" applyAlignment="1">
      <alignment horizontal="justify" vertical="center" wrapText="1"/>
    </xf>
    <xf numFmtId="0" fontId="144" fillId="0" borderId="0" xfId="0" applyFont="1" applyBorder="1" applyAlignment="1">
      <alignment horizontal="center" wrapText="1"/>
    </xf>
    <xf numFmtId="49" fontId="2" fillId="0" borderId="6" xfId="1949" applyNumberFormat="1" applyFont="1" applyBorder="1" applyAlignment="1">
      <alignment horizontal="center" vertical="center" wrapText="1"/>
      <protection/>
    </xf>
    <xf numFmtId="0" fontId="144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45" fillId="0" borderId="0" xfId="0" applyFont="1" applyAlignment="1">
      <alignment horizontal="left" wrapText="1"/>
    </xf>
    <xf numFmtId="0" fontId="144" fillId="0" borderId="0" xfId="0" applyFont="1" applyAlignment="1">
      <alignment horizontal="center" vertical="center" wrapText="1"/>
    </xf>
    <xf numFmtId="0" fontId="148" fillId="0" borderId="40" xfId="0" applyFont="1" applyBorder="1" applyAlignment="1">
      <alignment horizontal="center" vertical="center" wrapText="1"/>
    </xf>
    <xf numFmtId="0" fontId="148" fillId="0" borderId="1" xfId="0" applyFont="1" applyBorder="1" applyAlignment="1">
      <alignment horizontal="center" vertical="center" wrapText="1"/>
    </xf>
    <xf numFmtId="0" fontId="148" fillId="0" borderId="41" xfId="0" applyFont="1" applyBorder="1" applyAlignment="1">
      <alignment horizontal="center" vertical="center" wrapText="1"/>
    </xf>
    <xf numFmtId="0" fontId="149" fillId="0" borderId="0" xfId="0" applyFont="1" applyAlignment="1">
      <alignment horizontal="center" vertical="center"/>
    </xf>
    <xf numFmtId="0" fontId="144" fillId="0" borderId="0" xfId="0" applyFont="1" applyAlignment="1">
      <alignment vertical="center"/>
    </xf>
    <xf numFmtId="0" fontId="151" fillId="0" borderId="0" xfId="0" applyFont="1" applyFill="1" applyAlignment="1">
      <alignment vertical="center"/>
    </xf>
    <xf numFmtId="0" fontId="148" fillId="0" borderId="6" xfId="0" applyFont="1" applyBorder="1" applyAlignment="1">
      <alignment horizontal="center" vertical="center" wrapText="1"/>
    </xf>
    <xf numFmtId="49" fontId="148" fillId="0" borderId="6" xfId="0" applyNumberFormat="1" applyFont="1" applyBorder="1" applyAlignment="1">
      <alignment horizontal="center" vertical="center" wrapText="1"/>
    </xf>
    <xf numFmtId="0" fontId="148" fillId="0" borderId="0" xfId="0" applyFont="1" applyAlignment="1">
      <alignment vertical="center"/>
    </xf>
    <xf numFmtId="0" fontId="144" fillId="0" borderId="6" xfId="0" applyFont="1" applyBorder="1" applyAlignment="1">
      <alignment vertical="center" wrapText="1"/>
    </xf>
    <xf numFmtId="0" fontId="110" fillId="71" borderId="6" xfId="1971" applyFont="1" applyFill="1" applyBorder="1" applyAlignment="1">
      <alignment horizontal="center" vertical="center"/>
      <protection/>
    </xf>
    <xf numFmtId="0" fontId="144" fillId="71" borderId="6" xfId="0" applyFont="1" applyFill="1" applyBorder="1" applyAlignment="1">
      <alignment horizontal="center" vertical="center" wrapText="1"/>
    </xf>
  </cellXfs>
  <cellStyles count="2322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 2" xfId="28"/>
    <cellStyle name="_Model_RAB Мой 2_OREP.KU.2011.MONTHLY.02(v0.1)" xfId="29"/>
    <cellStyle name="_Model_RAB Мой 2_OREP.KU.2011.MONTHLY.02(v0.4)" xfId="30"/>
    <cellStyle name="_Model_RAB Мой 2_OREP.KU.2011.MONTHLY.11(v1.4)" xfId="31"/>
    <cellStyle name="_Model_RAB Мой 2_OREP.KU.2011.MONTHLY.11(v1.4) 2" xfId="32"/>
    <cellStyle name="_Model_RAB Мой 2_OREP.KU.2011.MONTHLY.11(v1.4)_UPDATE.BALANCE.WARM.2012YEAR.TO.1.1" xfId="33"/>
    <cellStyle name="_Model_RAB Мой 2_OREP.KU.2011.MONTHLY.11(v1.4)_UPDATE.CALC.WARM.2012YEAR.TO.1.1" xfId="34"/>
    <cellStyle name="_Model_RAB Мой 2_UPDATE.BALANCE.WARM.2012YEAR.TO.1.1" xfId="35"/>
    <cellStyle name="_Model_RAB Мой 2_UPDATE.CALC.WARM.2012YEAR.TO.1.1" xfId="36"/>
    <cellStyle name="_Model_RAB Мой 2_UPDATE.MONITORING.OS.EE.2.02.TO.1.3.64" xfId="37"/>
    <cellStyle name="_Model_RAB Мой 2_UPDATE.OREP.KU.2011.MONTHLY.02.TO.1.2" xfId="38"/>
    <cellStyle name="_Model_RAB Мой_46EE.2011(v1.0)" xfId="39"/>
    <cellStyle name="_Model_RAB Мой_46EE.2011(v1.0)_46TE.2011(v1.0)" xfId="40"/>
    <cellStyle name="_Model_RAB Мой_46EE.2011(v1.0)_INDEX.STATION.2012(v1.0)_" xfId="41"/>
    <cellStyle name="_Model_RAB Мой_46EE.2011(v1.0)_INDEX.STATION.2012(v2.0)" xfId="42"/>
    <cellStyle name="_Model_RAB Мой_46EE.2011(v1.0)_INDEX.STATION.2012(v2.1)" xfId="43"/>
    <cellStyle name="_Model_RAB Мой_46EE.2011(v1.0)_TEPLO.PREDEL.2012.M(v1.1)_test" xfId="44"/>
    <cellStyle name="_Model_RAB Мой_46EE.2011(v1.2)" xfId="45"/>
    <cellStyle name="_Model_RAB Мой_46EP.2012(v0.1)" xfId="46"/>
    <cellStyle name="_Model_RAB Мой_46TE.2011(v1.0)" xfId="47"/>
    <cellStyle name="_Model_RAB Мой_ARMRAZR" xfId="48"/>
    <cellStyle name="_Model_RAB Мой_BALANCE.WARM.2010.FACT(v1.0)" xfId="49"/>
    <cellStyle name="_Model_RAB Мой_BALANCE.WARM.2010.PLAN" xfId="50"/>
    <cellStyle name="_Model_RAB Мой_BALANCE.WARM.2011YEAR(v0.7)" xfId="51"/>
    <cellStyle name="_Model_RAB Мой_BALANCE.WARM.2011YEAR.NEW.UPDATE.SCHEME" xfId="52"/>
    <cellStyle name="_Model_RAB Мой_EE.2REK.P2011.4.78(v0.3)" xfId="53"/>
    <cellStyle name="_Model_RAB Мой_FORM910.2012(v1.1)" xfId="54"/>
    <cellStyle name="_Model_RAB Мой_INVEST.EE.PLAN.4.78(v0.1)" xfId="55"/>
    <cellStyle name="_Model_RAB Мой_INVEST.EE.PLAN.4.78(v0.3)" xfId="56"/>
    <cellStyle name="_Model_RAB Мой_INVEST.EE.PLAN.4.78(v1.0)" xfId="57"/>
    <cellStyle name="_Model_RAB Мой_INVEST.PLAN.4.78(v0.1)" xfId="58"/>
    <cellStyle name="_Model_RAB Мой_INVEST.WARM.PLAN.4.78(v0.1)" xfId="59"/>
    <cellStyle name="_Model_RAB Мой_INVEST_WARM_PLAN" xfId="60"/>
    <cellStyle name="_Model_RAB Мой_NADB.JNVLS.APTEKA.2011(v1.3.3)" xfId="61"/>
    <cellStyle name="_Model_RAB Мой_NADB.JNVLS.APTEKA.2011(v1.3.3)_46TE.2011(v1.0)" xfId="62"/>
    <cellStyle name="_Model_RAB Мой_NADB.JNVLS.APTEKA.2011(v1.3.3)_INDEX.STATION.2012(v1.0)_" xfId="63"/>
    <cellStyle name="_Model_RAB Мой_NADB.JNVLS.APTEKA.2011(v1.3.3)_INDEX.STATION.2012(v2.0)" xfId="64"/>
    <cellStyle name="_Model_RAB Мой_NADB.JNVLS.APTEKA.2011(v1.3.3)_INDEX.STATION.2012(v2.1)" xfId="65"/>
    <cellStyle name="_Model_RAB Мой_NADB.JNVLS.APTEKA.2011(v1.3.3)_TEPLO.PREDEL.2012.M(v1.1)_test" xfId="66"/>
    <cellStyle name="_Model_RAB Мой_NADB.JNVLS.APTEKA.2011(v1.3.4)" xfId="67"/>
    <cellStyle name="_Model_RAB Мой_NADB.JNVLS.APTEKA.2011(v1.3.4)_46TE.2011(v1.0)" xfId="68"/>
    <cellStyle name="_Model_RAB Мой_NADB.JNVLS.APTEKA.2011(v1.3.4)_INDEX.STATION.2012(v1.0)_" xfId="69"/>
    <cellStyle name="_Model_RAB Мой_NADB.JNVLS.APTEKA.2011(v1.3.4)_INDEX.STATION.2012(v2.0)" xfId="70"/>
    <cellStyle name="_Model_RAB Мой_NADB.JNVLS.APTEKA.2011(v1.3.4)_INDEX.STATION.2012(v2.1)" xfId="71"/>
    <cellStyle name="_Model_RAB Мой_NADB.JNVLS.APTEKA.2011(v1.3.4)_TEPLO.PREDEL.2012.M(v1.1)_test" xfId="72"/>
    <cellStyle name="_Model_RAB Мой_PASSPORT.TEPLO.PROIZV(v2.1)" xfId="73"/>
    <cellStyle name="_Model_RAB Мой_PR.PROG.WARM.NOTCOMBI.2012.2.16_v1.4(04.04.11) " xfId="74"/>
    <cellStyle name="_Model_RAB Мой_PREDEL.JKH.UTV.2011(v1.0.1)" xfId="75"/>
    <cellStyle name="_Model_RAB Мой_PREDEL.JKH.UTV.2011(v1.0.1)_46TE.2011(v1.0)" xfId="76"/>
    <cellStyle name="_Model_RAB Мой_PREDEL.JKH.UTV.2011(v1.0.1)_INDEX.STATION.2012(v1.0)_" xfId="77"/>
    <cellStyle name="_Model_RAB Мой_PREDEL.JKH.UTV.2011(v1.0.1)_INDEX.STATION.2012(v2.0)" xfId="78"/>
    <cellStyle name="_Model_RAB Мой_PREDEL.JKH.UTV.2011(v1.0.1)_INDEX.STATION.2012(v2.1)" xfId="79"/>
    <cellStyle name="_Model_RAB Мой_PREDEL.JKH.UTV.2011(v1.0.1)_TEPLO.PREDEL.2012.M(v1.1)_test" xfId="80"/>
    <cellStyle name="_Model_RAB Мой_PREDEL.JKH.UTV.2011(v1.1)" xfId="81"/>
    <cellStyle name="_Model_RAB Мой_REP.BLR.2012(v1.0)" xfId="82"/>
    <cellStyle name="_Model_RAB Мой_TEHSHEET" xfId="83"/>
    <cellStyle name="_Model_RAB Мой_TEPLO.PREDEL.2012.M(v1.1)" xfId="84"/>
    <cellStyle name="_Model_RAB Мой_TEST.TEMPLATE" xfId="85"/>
    <cellStyle name="_Model_RAB Мой_UPDATE.46EE.2011.TO.1.1" xfId="86"/>
    <cellStyle name="_Model_RAB Мой_UPDATE.46TE.2011.TO.1.1" xfId="87"/>
    <cellStyle name="_Model_RAB Мой_UPDATE.46TE.2011.TO.1.2" xfId="88"/>
    <cellStyle name="_Model_RAB Мой_UPDATE.BALANCE.WARM.2011YEAR.TO.1.1" xfId="89"/>
    <cellStyle name="_Model_RAB Мой_UPDATE.BALANCE.WARM.2011YEAR.TO.1.1 2" xfId="90"/>
    <cellStyle name="_Model_RAB Мой_UPDATE.BALANCE.WARM.2011YEAR.TO.1.1_46TE.2011(v1.0)" xfId="91"/>
    <cellStyle name="_Model_RAB Мой_UPDATE.BALANCE.WARM.2011YEAR.TO.1.1_INDEX.STATION.2012(v1.0)_" xfId="92"/>
    <cellStyle name="_Model_RAB Мой_UPDATE.BALANCE.WARM.2011YEAR.TO.1.1_INDEX.STATION.2012(v2.0)" xfId="93"/>
    <cellStyle name="_Model_RAB Мой_UPDATE.BALANCE.WARM.2011YEAR.TO.1.1_INDEX.STATION.2012(v2.1)" xfId="94"/>
    <cellStyle name="_Model_RAB Мой_UPDATE.BALANCE.WARM.2011YEAR.TO.1.1_OREP.KU.2011.MONTHLY.02(v1.1)" xfId="95"/>
    <cellStyle name="_Model_RAB Мой_UPDATE.BALANCE.WARM.2011YEAR.TO.1.1_TEPLO.PREDEL.2012.M(v1.1)_test" xfId="96"/>
    <cellStyle name="_Model_RAB Мой_UPDATE.BALANCE.WARM.2011YEAR.TO.1.2" xfId="97"/>
    <cellStyle name="_Model_RAB Мой_UPDATE.BALANCE.WARM.2011YEAR.TO.1.4.64" xfId="98"/>
    <cellStyle name="_Model_RAB Мой_UPDATE.BALANCE.WARM.2011YEAR.TO.1.5.64" xfId="99"/>
    <cellStyle name="_Model_RAB Мой_UPDATE.MONITORING.OS.EE.2.02.TO.1.3.64" xfId="100"/>
    <cellStyle name="_Model_RAB Мой_UPDATE.NADB.JNVLS.APTEKA.2011.TO.1.3.4" xfId="101"/>
    <cellStyle name="_Model_RAB Мой_Книга2_PR.PROG.WARM.NOTCOMBI.2012.2.16_v1.4(04.04.11) " xfId="102"/>
    <cellStyle name="_Model_RAB_MRSK_svod" xfId="103"/>
    <cellStyle name="_Model_RAB_MRSK_svod 2" xfId="104"/>
    <cellStyle name="_Model_RAB_MRSK_svod 2 2" xfId="105"/>
    <cellStyle name="_Model_RAB_MRSK_svod 2_OREP.KU.2011.MONTHLY.02(v0.1)" xfId="106"/>
    <cellStyle name="_Model_RAB_MRSK_svod 2_OREP.KU.2011.MONTHLY.02(v0.4)" xfId="107"/>
    <cellStyle name="_Model_RAB_MRSK_svod 2_OREP.KU.2011.MONTHLY.11(v1.4)" xfId="108"/>
    <cellStyle name="_Model_RAB_MRSK_svod 2_OREP.KU.2011.MONTHLY.11(v1.4) 2" xfId="109"/>
    <cellStyle name="_Model_RAB_MRSK_svod 2_OREP.KU.2011.MONTHLY.11(v1.4)_UPDATE.BALANCE.WARM.2012YEAR.TO.1.1" xfId="110"/>
    <cellStyle name="_Model_RAB_MRSK_svod 2_OREP.KU.2011.MONTHLY.11(v1.4)_UPDATE.CALC.WARM.2012YEAR.TO.1.1" xfId="111"/>
    <cellStyle name="_Model_RAB_MRSK_svod 2_UPDATE.BALANCE.WARM.2012YEAR.TO.1.1" xfId="112"/>
    <cellStyle name="_Model_RAB_MRSK_svod 2_UPDATE.CALC.WARM.2012YEAR.TO.1.1" xfId="113"/>
    <cellStyle name="_Model_RAB_MRSK_svod 2_UPDATE.MONITORING.OS.EE.2.02.TO.1.3.64" xfId="114"/>
    <cellStyle name="_Model_RAB_MRSK_svod 2_UPDATE.OREP.KU.2011.MONTHLY.02.TO.1.2" xfId="115"/>
    <cellStyle name="_Model_RAB_MRSK_svod_46EE.2011(v1.0)" xfId="116"/>
    <cellStyle name="_Model_RAB_MRSK_svod_46EE.2011(v1.0)_46TE.2011(v1.0)" xfId="117"/>
    <cellStyle name="_Model_RAB_MRSK_svod_46EE.2011(v1.0)_INDEX.STATION.2012(v1.0)_" xfId="118"/>
    <cellStyle name="_Model_RAB_MRSK_svod_46EE.2011(v1.0)_INDEX.STATION.2012(v2.0)" xfId="119"/>
    <cellStyle name="_Model_RAB_MRSK_svod_46EE.2011(v1.0)_INDEX.STATION.2012(v2.1)" xfId="120"/>
    <cellStyle name="_Model_RAB_MRSK_svod_46EE.2011(v1.0)_TEPLO.PREDEL.2012.M(v1.1)_test" xfId="121"/>
    <cellStyle name="_Model_RAB_MRSK_svod_46EE.2011(v1.2)" xfId="122"/>
    <cellStyle name="_Model_RAB_MRSK_svod_46EP.2012(v0.1)" xfId="123"/>
    <cellStyle name="_Model_RAB_MRSK_svod_46TE.2011(v1.0)" xfId="124"/>
    <cellStyle name="_Model_RAB_MRSK_svod_ARMRAZR" xfId="125"/>
    <cellStyle name="_Model_RAB_MRSK_svod_BALANCE.WARM.2010.FACT(v1.0)" xfId="126"/>
    <cellStyle name="_Model_RAB_MRSK_svod_BALANCE.WARM.2010.PLAN" xfId="127"/>
    <cellStyle name="_Model_RAB_MRSK_svod_BALANCE.WARM.2011YEAR(v0.7)" xfId="128"/>
    <cellStyle name="_Model_RAB_MRSK_svod_BALANCE.WARM.2011YEAR.NEW.UPDATE.SCHEME" xfId="129"/>
    <cellStyle name="_Model_RAB_MRSK_svod_EE.2REK.P2011.4.78(v0.3)" xfId="130"/>
    <cellStyle name="_Model_RAB_MRSK_svod_FORM910.2012(v1.1)" xfId="131"/>
    <cellStyle name="_Model_RAB_MRSK_svod_INVEST.EE.PLAN.4.78(v0.1)" xfId="132"/>
    <cellStyle name="_Model_RAB_MRSK_svod_INVEST.EE.PLAN.4.78(v0.3)" xfId="133"/>
    <cellStyle name="_Model_RAB_MRSK_svod_INVEST.EE.PLAN.4.78(v1.0)" xfId="134"/>
    <cellStyle name="_Model_RAB_MRSK_svod_INVEST.PLAN.4.78(v0.1)" xfId="135"/>
    <cellStyle name="_Model_RAB_MRSK_svod_INVEST.WARM.PLAN.4.78(v0.1)" xfId="136"/>
    <cellStyle name="_Model_RAB_MRSK_svod_INVEST_WARM_PLAN" xfId="137"/>
    <cellStyle name="_Model_RAB_MRSK_svod_NADB.JNVLS.APTEKA.2011(v1.3.3)" xfId="138"/>
    <cellStyle name="_Model_RAB_MRSK_svod_NADB.JNVLS.APTEKA.2011(v1.3.3)_46TE.2011(v1.0)" xfId="139"/>
    <cellStyle name="_Model_RAB_MRSK_svod_NADB.JNVLS.APTEKA.2011(v1.3.3)_INDEX.STATION.2012(v1.0)_" xfId="140"/>
    <cellStyle name="_Model_RAB_MRSK_svod_NADB.JNVLS.APTEKA.2011(v1.3.3)_INDEX.STATION.2012(v2.0)" xfId="141"/>
    <cellStyle name="_Model_RAB_MRSK_svod_NADB.JNVLS.APTEKA.2011(v1.3.3)_INDEX.STATION.2012(v2.1)" xfId="142"/>
    <cellStyle name="_Model_RAB_MRSK_svod_NADB.JNVLS.APTEKA.2011(v1.3.3)_TEPLO.PREDEL.2012.M(v1.1)_test" xfId="143"/>
    <cellStyle name="_Model_RAB_MRSK_svod_NADB.JNVLS.APTEKA.2011(v1.3.4)" xfId="144"/>
    <cellStyle name="_Model_RAB_MRSK_svod_NADB.JNVLS.APTEKA.2011(v1.3.4)_46TE.2011(v1.0)" xfId="145"/>
    <cellStyle name="_Model_RAB_MRSK_svod_NADB.JNVLS.APTEKA.2011(v1.3.4)_INDEX.STATION.2012(v1.0)_" xfId="146"/>
    <cellStyle name="_Model_RAB_MRSK_svod_NADB.JNVLS.APTEKA.2011(v1.3.4)_INDEX.STATION.2012(v2.0)" xfId="147"/>
    <cellStyle name="_Model_RAB_MRSK_svod_NADB.JNVLS.APTEKA.2011(v1.3.4)_INDEX.STATION.2012(v2.1)" xfId="148"/>
    <cellStyle name="_Model_RAB_MRSK_svod_NADB.JNVLS.APTEKA.2011(v1.3.4)_TEPLO.PREDEL.2012.M(v1.1)_test" xfId="149"/>
    <cellStyle name="_Model_RAB_MRSK_svod_PASSPORT.TEPLO.PROIZV(v2.1)" xfId="150"/>
    <cellStyle name="_Model_RAB_MRSK_svod_PR.PROG.WARM.NOTCOMBI.2012.2.16_v1.4(04.04.11) " xfId="151"/>
    <cellStyle name="_Model_RAB_MRSK_svod_PREDEL.JKH.UTV.2011(v1.0.1)" xfId="152"/>
    <cellStyle name="_Model_RAB_MRSK_svod_PREDEL.JKH.UTV.2011(v1.0.1)_46TE.2011(v1.0)" xfId="153"/>
    <cellStyle name="_Model_RAB_MRSK_svod_PREDEL.JKH.UTV.2011(v1.0.1)_INDEX.STATION.2012(v1.0)_" xfId="154"/>
    <cellStyle name="_Model_RAB_MRSK_svod_PREDEL.JKH.UTV.2011(v1.0.1)_INDEX.STATION.2012(v2.0)" xfId="155"/>
    <cellStyle name="_Model_RAB_MRSK_svod_PREDEL.JKH.UTV.2011(v1.0.1)_INDEX.STATION.2012(v2.1)" xfId="156"/>
    <cellStyle name="_Model_RAB_MRSK_svod_PREDEL.JKH.UTV.2011(v1.0.1)_TEPLO.PREDEL.2012.M(v1.1)_test" xfId="157"/>
    <cellStyle name="_Model_RAB_MRSK_svod_PREDEL.JKH.UTV.2011(v1.1)" xfId="158"/>
    <cellStyle name="_Model_RAB_MRSK_svod_REP.BLR.2012(v1.0)" xfId="159"/>
    <cellStyle name="_Model_RAB_MRSK_svod_TEHSHEET" xfId="160"/>
    <cellStyle name="_Model_RAB_MRSK_svod_TEPLO.PREDEL.2012.M(v1.1)" xfId="161"/>
    <cellStyle name="_Model_RAB_MRSK_svod_TEST.TEMPLATE" xfId="162"/>
    <cellStyle name="_Model_RAB_MRSK_svod_UPDATE.46EE.2011.TO.1.1" xfId="163"/>
    <cellStyle name="_Model_RAB_MRSK_svod_UPDATE.46TE.2011.TO.1.1" xfId="164"/>
    <cellStyle name="_Model_RAB_MRSK_svod_UPDATE.46TE.2011.TO.1.2" xfId="165"/>
    <cellStyle name="_Model_RAB_MRSK_svod_UPDATE.BALANCE.WARM.2011YEAR.TO.1.1" xfId="166"/>
    <cellStyle name="_Model_RAB_MRSK_svod_UPDATE.BALANCE.WARM.2011YEAR.TO.1.1 2" xfId="167"/>
    <cellStyle name="_Model_RAB_MRSK_svod_UPDATE.BALANCE.WARM.2011YEAR.TO.1.1_46TE.2011(v1.0)" xfId="168"/>
    <cellStyle name="_Model_RAB_MRSK_svod_UPDATE.BALANCE.WARM.2011YEAR.TO.1.1_INDEX.STATION.2012(v1.0)_" xfId="169"/>
    <cellStyle name="_Model_RAB_MRSK_svod_UPDATE.BALANCE.WARM.2011YEAR.TO.1.1_INDEX.STATION.2012(v2.0)" xfId="170"/>
    <cellStyle name="_Model_RAB_MRSK_svod_UPDATE.BALANCE.WARM.2011YEAR.TO.1.1_INDEX.STATION.2012(v2.1)" xfId="171"/>
    <cellStyle name="_Model_RAB_MRSK_svod_UPDATE.BALANCE.WARM.2011YEAR.TO.1.1_OREP.KU.2011.MONTHLY.02(v1.1)" xfId="172"/>
    <cellStyle name="_Model_RAB_MRSK_svod_UPDATE.BALANCE.WARM.2011YEAR.TO.1.1_TEPLO.PREDEL.2012.M(v1.1)_test" xfId="173"/>
    <cellStyle name="_Model_RAB_MRSK_svod_UPDATE.BALANCE.WARM.2011YEAR.TO.1.2" xfId="174"/>
    <cellStyle name="_Model_RAB_MRSK_svod_UPDATE.BALANCE.WARM.2011YEAR.TO.1.4.64" xfId="175"/>
    <cellStyle name="_Model_RAB_MRSK_svod_UPDATE.BALANCE.WARM.2011YEAR.TO.1.5.64" xfId="176"/>
    <cellStyle name="_Model_RAB_MRSK_svod_UPDATE.MONITORING.OS.EE.2.02.TO.1.3.64" xfId="177"/>
    <cellStyle name="_Model_RAB_MRSK_svod_UPDATE.NADB.JNVLS.APTEKA.2011.TO.1.3.4" xfId="178"/>
    <cellStyle name="_Model_RAB_MRSK_svod_Книга2_PR.PROG.WARM.NOTCOMBI.2012.2.16_v1.4(04.04.11) " xfId="179"/>
    <cellStyle name="_Plug" xfId="180"/>
    <cellStyle name="_Бюджет2006_ПОКАЗАТЕЛИ СВОДНЫЕ" xfId="181"/>
    <cellStyle name="_ВО ОП ТЭС-ОТ- 2007" xfId="182"/>
    <cellStyle name="_ВО ОП ТЭС-ОТ- 2007_Новая инструкция1_фст" xfId="183"/>
    <cellStyle name="_ВФ ОАО ТЭС-ОТ- 2009" xfId="184"/>
    <cellStyle name="_ВФ ОАО ТЭС-ОТ- 2009_Новая инструкция1_фст" xfId="185"/>
    <cellStyle name="_выручка по присоединениям2" xfId="186"/>
    <cellStyle name="_выручка по присоединениям2_Новая инструкция1_фст" xfId="187"/>
    <cellStyle name="_Договор аренды ЯЭ с разбивкой" xfId="188"/>
    <cellStyle name="_Договор аренды ЯЭ с разбивкой_Новая инструкция1_фст" xfId="189"/>
    <cellStyle name="_Защита ФЗП" xfId="190"/>
    <cellStyle name="_Исходные данные для модели" xfId="191"/>
    <cellStyle name="_Исходные данные для модели_Новая инструкция1_фст" xfId="192"/>
    <cellStyle name="_Консолидация-2008-проект-new" xfId="193"/>
    <cellStyle name="_МОДЕЛЬ_1 (2)" xfId="194"/>
    <cellStyle name="_МОДЕЛЬ_1 (2) 2" xfId="195"/>
    <cellStyle name="_МОДЕЛЬ_1 (2) 2 2" xfId="196"/>
    <cellStyle name="_МОДЕЛЬ_1 (2) 2_OREP.KU.2011.MONTHLY.02(v0.1)" xfId="197"/>
    <cellStyle name="_МОДЕЛЬ_1 (2) 2_OREP.KU.2011.MONTHLY.02(v0.4)" xfId="198"/>
    <cellStyle name="_МОДЕЛЬ_1 (2) 2_OREP.KU.2011.MONTHLY.11(v1.4)" xfId="199"/>
    <cellStyle name="_МОДЕЛЬ_1 (2) 2_OREP.KU.2011.MONTHLY.11(v1.4) 2" xfId="200"/>
    <cellStyle name="_МОДЕЛЬ_1 (2) 2_OREP.KU.2011.MONTHLY.11(v1.4)_UPDATE.BALANCE.WARM.2012YEAR.TO.1.1" xfId="201"/>
    <cellStyle name="_МОДЕЛЬ_1 (2) 2_OREP.KU.2011.MONTHLY.11(v1.4)_UPDATE.CALC.WARM.2012YEAR.TO.1.1" xfId="202"/>
    <cellStyle name="_МОДЕЛЬ_1 (2) 2_UPDATE.BALANCE.WARM.2012YEAR.TO.1.1" xfId="203"/>
    <cellStyle name="_МОДЕЛЬ_1 (2) 2_UPDATE.CALC.WARM.2012YEAR.TO.1.1" xfId="204"/>
    <cellStyle name="_МОДЕЛЬ_1 (2) 2_UPDATE.MONITORING.OS.EE.2.02.TO.1.3.64" xfId="205"/>
    <cellStyle name="_МОДЕЛЬ_1 (2) 2_UPDATE.OREP.KU.2011.MONTHLY.02.TO.1.2" xfId="206"/>
    <cellStyle name="_МОДЕЛЬ_1 (2)_46EE.2011(v1.0)" xfId="207"/>
    <cellStyle name="_МОДЕЛЬ_1 (2)_46EE.2011(v1.0)_46TE.2011(v1.0)" xfId="208"/>
    <cellStyle name="_МОДЕЛЬ_1 (2)_46EE.2011(v1.0)_INDEX.STATION.2012(v1.0)_" xfId="209"/>
    <cellStyle name="_МОДЕЛЬ_1 (2)_46EE.2011(v1.0)_INDEX.STATION.2012(v2.0)" xfId="210"/>
    <cellStyle name="_МОДЕЛЬ_1 (2)_46EE.2011(v1.0)_INDEX.STATION.2012(v2.1)" xfId="211"/>
    <cellStyle name="_МОДЕЛЬ_1 (2)_46EE.2011(v1.0)_TEPLO.PREDEL.2012.M(v1.1)_test" xfId="212"/>
    <cellStyle name="_МОДЕЛЬ_1 (2)_46EE.2011(v1.2)" xfId="213"/>
    <cellStyle name="_МОДЕЛЬ_1 (2)_46EP.2012(v0.1)" xfId="214"/>
    <cellStyle name="_МОДЕЛЬ_1 (2)_46TE.2011(v1.0)" xfId="215"/>
    <cellStyle name="_МОДЕЛЬ_1 (2)_ARMRAZR" xfId="216"/>
    <cellStyle name="_МОДЕЛЬ_1 (2)_BALANCE.WARM.2010.FACT(v1.0)" xfId="217"/>
    <cellStyle name="_МОДЕЛЬ_1 (2)_BALANCE.WARM.2010.PLAN" xfId="218"/>
    <cellStyle name="_МОДЕЛЬ_1 (2)_BALANCE.WARM.2011YEAR(v0.7)" xfId="219"/>
    <cellStyle name="_МОДЕЛЬ_1 (2)_BALANCE.WARM.2011YEAR.NEW.UPDATE.SCHEME" xfId="220"/>
    <cellStyle name="_МОДЕЛЬ_1 (2)_EE.2REK.P2011.4.78(v0.3)" xfId="221"/>
    <cellStyle name="_МОДЕЛЬ_1 (2)_FORM910.2012(v1.1)" xfId="222"/>
    <cellStyle name="_МОДЕЛЬ_1 (2)_INVEST.EE.PLAN.4.78(v0.1)" xfId="223"/>
    <cellStyle name="_МОДЕЛЬ_1 (2)_INVEST.EE.PLAN.4.78(v0.3)" xfId="224"/>
    <cellStyle name="_МОДЕЛЬ_1 (2)_INVEST.EE.PLAN.4.78(v1.0)" xfId="225"/>
    <cellStyle name="_МОДЕЛЬ_1 (2)_INVEST.PLAN.4.78(v0.1)" xfId="226"/>
    <cellStyle name="_МОДЕЛЬ_1 (2)_INVEST.WARM.PLAN.4.78(v0.1)" xfId="227"/>
    <cellStyle name="_МОДЕЛЬ_1 (2)_INVEST_WARM_PLAN" xfId="228"/>
    <cellStyle name="_МОДЕЛЬ_1 (2)_NADB.JNVLS.APTEKA.2011(v1.3.3)" xfId="229"/>
    <cellStyle name="_МОДЕЛЬ_1 (2)_NADB.JNVLS.APTEKA.2011(v1.3.3)_46TE.2011(v1.0)" xfId="230"/>
    <cellStyle name="_МОДЕЛЬ_1 (2)_NADB.JNVLS.APTEKA.2011(v1.3.3)_INDEX.STATION.2012(v1.0)_" xfId="231"/>
    <cellStyle name="_МОДЕЛЬ_1 (2)_NADB.JNVLS.APTEKA.2011(v1.3.3)_INDEX.STATION.2012(v2.0)" xfId="232"/>
    <cellStyle name="_МОДЕЛЬ_1 (2)_NADB.JNVLS.APTEKA.2011(v1.3.3)_INDEX.STATION.2012(v2.1)" xfId="233"/>
    <cellStyle name="_МОДЕЛЬ_1 (2)_NADB.JNVLS.APTEKA.2011(v1.3.3)_TEPLO.PREDEL.2012.M(v1.1)_test" xfId="234"/>
    <cellStyle name="_МОДЕЛЬ_1 (2)_NADB.JNVLS.APTEKA.2011(v1.3.4)" xfId="235"/>
    <cellStyle name="_МОДЕЛЬ_1 (2)_NADB.JNVLS.APTEKA.2011(v1.3.4)_46TE.2011(v1.0)" xfId="236"/>
    <cellStyle name="_МОДЕЛЬ_1 (2)_NADB.JNVLS.APTEKA.2011(v1.3.4)_INDEX.STATION.2012(v1.0)_" xfId="237"/>
    <cellStyle name="_МОДЕЛЬ_1 (2)_NADB.JNVLS.APTEKA.2011(v1.3.4)_INDEX.STATION.2012(v2.0)" xfId="238"/>
    <cellStyle name="_МОДЕЛЬ_1 (2)_NADB.JNVLS.APTEKA.2011(v1.3.4)_INDEX.STATION.2012(v2.1)" xfId="239"/>
    <cellStyle name="_МОДЕЛЬ_1 (2)_NADB.JNVLS.APTEKA.2011(v1.3.4)_TEPLO.PREDEL.2012.M(v1.1)_test" xfId="240"/>
    <cellStyle name="_МОДЕЛЬ_1 (2)_PASSPORT.TEPLO.PROIZV(v2.1)" xfId="241"/>
    <cellStyle name="_МОДЕЛЬ_1 (2)_PR.PROG.WARM.NOTCOMBI.2012.2.16_v1.4(04.04.11) " xfId="242"/>
    <cellStyle name="_МОДЕЛЬ_1 (2)_PREDEL.JKH.UTV.2011(v1.0.1)" xfId="243"/>
    <cellStyle name="_МОДЕЛЬ_1 (2)_PREDEL.JKH.UTV.2011(v1.0.1)_46TE.2011(v1.0)" xfId="244"/>
    <cellStyle name="_МОДЕЛЬ_1 (2)_PREDEL.JKH.UTV.2011(v1.0.1)_INDEX.STATION.2012(v1.0)_" xfId="245"/>
    <cellStyle name="_МОДЕЛЬ_1 (2)_PREDEL.JKH.UTV.2011(v1.0.1)_INDEX.STATION.2012(v2.0)" xfId="246"/>
    <cellStyle name="_МОДЕЛЬ_1 (2)_PREDEL.JKH.UTV.2011(v1.0.1)_INDEX.STATION.2012(v2.1)" xfId="247"/>
    <cellStyle name="_МОДЕЛЬ_1 (2)_PREDEL.JKH.UTV.2011(v1.0.1)_TEPLO.PREDEL.2012.M(v1.1)_test" xfId="248"/>
    <cellStyle name="_МОДЕЛЬ_1 (2)_PREDEL.JKH.UTV.2011(v1.1)" xfId="249"/>
    <cellStyle name="_МОДЕЛЬ_1 (2)_REP.BLR.2012(v1.0)" xfId="250"/>
    <cellStyle name="_МОДЕЛЬ_1 (2)_TEHSHEET" xfId="251"/>
    <cellStyle name="_МОДЕЛЬ_1 (2)_TEPLO.PREDEL.2012.M(v1.1)" xfId="252"/>
    <cellStyle name="_МОДЕЛЬ_1 (2)_TEST.TEMPLATE" xfId="253"/>
    <cellStyle name="_МОДЕЛЬ_1 (2)_UPDATE.46EE.2011.TO.1.1" xfId="254"/>
    <cellStyle name="_МОДЕЛЬ_1 (2)_UPDATE.46TE.2011.TO.1.1" xfId="255"/>
    <cellStyle name="_МОДЕЛЬ_1 (2)_UPDATE.46TE.2011.TO.1.2" xfId="256"/>
    <cellStyle name="_МОДЕЛЬ_1 (2)_UPDATE.BALANCE.WARM.2011YEAR.TO.1.1" xfId="257"/>
    <cellStyle name="_МОДЕЛЬ_1 (2)_UPDATE.BALANCE.WARM.2011YEAR.TO.1.1 2" xfId="258"/>
    <cellStyle name="_МОДЕЛЬ_1 (2)_UPDATE.BALANCE.WARM.2011YEAR.TO.1.1_46TE.2011(v1.0)" xfId="259"/>
    <cellStyle name="_МОДЕЛЬ_1 (2)_UPDATE.BALANCE.WARM.2011YEAR.TO.1.1_INDEX.STATION.2012(v1.0)_" xfId="260"/>
    <cellStyle name="_МОДЕЛЬ_1 (2)_UPDATE.BALANCE.WARM.2011YEAR.TO.1.1_INDEX.STATION.2012(v2.0)" xfId="261"/>
    <cellStyle name="_МОДЕЛЬ_1 (2)_UPDATE.BALANCE.WARM.2011YEAR.TO.1.1_INDEX.STATION.2012(v2.1)" xfId="262"/>
    <cellStyle name="_МОДЕЛЬ_1 (2)_UPDATE.BALANCE.WARM.2011YEAR.TO.1.1_OREP.KU.2011.MONTHLY.02(v1.1)" xfId="263"/>
    <cellStyle name="_МОДЕЛЬ_1 (2)_UPDATE.BALANCE.WARM.2011YEAR.TO.1.1_TEPLO.PREDEL.2012.M(v1.1)_test" xfId="264"/>
    <cellStyle name="_МОДЕЛЬ_1 (2)_UPDATE.BALANCE.WARM.2011YEAR.TO.1.2" xfId="265"/>
    <cellStyle name="_МОДЕЛЬ_1 (2)_UPDATE.BALANCE.WARM.2011YEAR.TO.1.4.64" xfId="266"/>
    <cellStyle name="_МОДЕЛЬ_1 (2)_UPDATE.BALANCE.WARM.2011YEAR.TO.1.5.64" xfId="267"/>
    <cellStyle name="_МОДЕЛЬ_1 (2)_UPDATE.MONITORING.OS.EE.2.02.TO.1.3.64" xfId="268"/>
    <cellStyle name="_МОДЕЛЬ_1 (2)_UPDATE.NADB.JNVLS.APTEKA.2011.TO.1.3.4" xfId="269"/>
    <cellStyle name="_МОДЕЛЬ_1 (2)_Книга2_PR.PROG.WARM.NOTCOMBI.2012.2.16_v1.4(04.04.11) " xfId="270"/>
    <cellStyle name="_НВВ 2009 постатейно свод по филиалам_09_02_09" xfId="271"/>
    <cellStyle name="_НВВ 2009 постатейно свод по филиалам_09_02_09_Новая инструкция1_фст" xfId="272"/>
    <cellStyle name="_НВВ 2009 постатейно свод по филиалам_для Валентина" xfId="273"/>
    <cellStyle name="_НВВ 2009 постатейно свод по филиалам_для Валентина_Новая инструкция1_фст" xfId="274"/>
    <cellStyle name="_Омск" xfId="275"/>
    <cellStyle name="_Омск_Новая инструкция1_фст" xfId="276"/>
    <cellStyle name="_ОТ ИД 2009" xfId="277"/>
    <cellStyle name="_ОТ ИД 2009_Новая инструкция1_фст" xfId="278"/>
    <cellStyle name="_Передача 2005_отпр в РЭК_сентябрь2005" xfId="279"/>
    <cellStyle name="_пр 5 тариф RAB" xfId="280"/>
    <cellStyle name="_пр 5 тариф RAB 2" xfId="281"/>
    <cellStyle name="_пр 5 тариф RAB 2 2" xfId="282"/>
    <cellStyle name="_пр 5 тариф RAB 2_OREP.KU.2011.MONTHLY.02(v0.1)" xfId="283"/>
    <cellStyle name="_пр 5 тариф RAB 2_OREP.KU.2011.MONTHLY.02(v0.4)" xfId="284"/>
    <cellStyle name="_пр 5 тариф RAB 2_OREP.KU.2011.MONTHLY.11(v1.4)" xfId="285"/>
    <cellStyle name="_пр 5 тариф RAB 2_OREP.KU.2011.MONTHLY.11(v1.4) 2" xfId="286"/>
    <cellStyle name="_пр 5 тариф RAB 2_OREP.KU.2011.MONTHLY.11(v1.4)_UPDATE.BALANCE.WARM.2012YEAR.TO.1.1" xfId="287"/>
    <cellStyle name="_пр 5 тариф RAB 2_OREP.KU.2011.MONTHLY.11(v1.4)_UPDATE.CALC.WARM.2012YEAR.TO.1.1" xfId="288"/>
    <cellStyle name="_пр 5 тариф RAB 2_UPDATE.BALANCE.WARM.2012YEAR.TO.1.1" xfId="289"/>
    <cellStyle name="_пр 5 тариф RAB 2_UPDATE.CALC.WARM.2012YEAR.TO.1.1" xfId="290"/>
    <cellStyle name="_пр 5 тариф RAB 2_UPDATE.MONITORING.OS.EE.2.02.TO.1.3.64" xfId="291"/>
    <cellStyle name="_пр 5 тариф RAB 2_UPDATE.OREP.KU.2011.MONTHLY.02.TO.1.2" xfId="292"/>
    <cellStyle name="_пр 5 тариф RAB_46EE.2011(v1.0)" xfId="293"/>
    <cellStyle name="_пр 5 тариф RAB_46EE.2011(v1.0)_46TE.2011(v1.0)" xfId="294"/>
    <cellStyle name="_пр 5 тариф RAB_46EE.2011(v1.0)_INDEX.STATION.2012(v1.0)_" xfId="295"/>
    <cellStyle name="_пр 5 тариф RAB_46EE.2011(v1.0)_INDEX.STATION.2012(v2.0)" xfId="296"/>
    <cellStyle name="_пр 5 тариф RAB_46EE.2011(v1.0)_INDEX.STATION.2012(v2.1)" xfId="297"/>
    <cellStyle name="_пр 5 тариф RAB_46EE.2011(v1.0)_TEPLO.PREDEL.2012.M(v1.1)_test" xfId="298"/>
    <cellStyle name="_пр 5 тариф RAB_46EE.2011(v1.2)" xfId="299"/>
    <cellStyle name="_пр 5 тариф RAB_46EP.2012(v0.1)" xfId="300"/>
    <cellStyle name="_пр 5 тариф RAB_46TE.2011(v1.0)" xfId="301"/>
    <cellStyle name="_пр 5 тариф RAB_ARMRAZR" xfId="302"/>
    <cellStyle name="_пр 5 тариф RAB_BALANCE.WARM.2010.FACT(v1.0)" xfId="303"/>
    <cellStyle name="_пр 5 тариф RAB_BALANCE.WARM.2010.PLAN" xfId="304"/>
    <cellStyle name="_пр 5 тариф RAB_BALANCE.WARM.2011YEAR(v0.7)" xfId="305"/>
    <cellStyle name="_пр 5 тариф RAB_BALANCE.WARM.2011YEAR.NEW.UPDATE.SCHEME" xfId="306"/>
    <cellStyle name="_пр 5 тариф RAB_EE.2REK.P2011.4.78(v0.3)" xfId="307"/>
    <cellStyle name="_пр 5 тариф RAB_FORM910.2012(v1.1)" xfId="308"/>
    <cellStyle name="_пр 5 тариф RAB_INVEST.EE.PLAN.4.78(v0.1)" xfId="309"/>
    <cellStyle name="_пр 5 тариф RAB_INVEST.EE.PLAN.4.78(v0.3)" xfId="310"/>
    <cellStyle name="_пр 5 тариф RAB_INVEST.EE.PLAN.4.78(v1.0)" xfId="311"/>
    <cellStyle name="_пр 5 тариф RAB_INVEST.PLAN.4.78(v0.1)" xfId="312"/>
    <cellStyle name="_пр 5 тариф RAB_INVEST.WARM.PLAN.4.78(v0.1)" xfId="313"/>
    <cellStyle name="_пр 5 тариф RAB_INVEST_WARM_PLAN" xfId="314"/>
    <cellStyle name="_пр 5 тариф RAB_NADB.JNVLS.APTEKA.2011(v1.3.3)" xfId="315"/>
    <cellStyle name="_пр 5 тариф RAB_NADB.JNVLS.APTEKA.2011(v1.3.3)_46TE.2011(v1.0)" xfId="316"/>
    <cellStyle name="_пр 5 тариф RAB_NADB.JNVLS.APTEKA.2011(v1.3.3)_INDEX.STATION.2012(v1.0)_" xfId="317"/>
    <cellStyle name="_пр 5 тариф RAB_NADB.JNVLS.APTEKA.2011(v1.3.3)_INDEX.STATION.2012(v2.0)" xfId="318"/>
    <cellStyle name="_пр 5 тариф RAB_NADB.JNVLS.APTEKA.2011(v1.3.3)_INDEX.STATION.2012(v2.1)" xfId="319"/>
    <cellStyle name="_пр 5 тариф RAB_NADB.JNVLS.APTEKA.2011(v1.3.3)_TEPLO.PREDEL.2012.M(v1.1)_test" xfId="320"/>
    <cellStyle name="_пр 5 тариф RAB_NADB.JNVLS.APTEKA.2011(v1.3.4)" xfId="321"/>
    <cellStyle name="_пр 5 тариф RAB_NADB.JNVLS.APTEKA.2011(v1.3.4)_46TE.2011(v1.0)" xfId="322"/>
    <cellStyle name="_пр 5 тариф RAB_NADB.JNVLS.APTEKA.2011(v1.3.4)_INDEX.STATION.2012(v1.0)_" xfId="323"/>
    <cellStyle name="_пр 5 тариф RAB_NADB.JNVLS.APTEKA.2011(v1.3.4)_INDEX.STATION.2012(v2.0)" xfId="324"/>
    <cellStyle name="_пр 5 тариф RAB_NADB.JNVLS.APTEKA.2011(v1.3.4)_INDEX.STATION.2012(v2.1)" xfId="325"/>
    <cellStyle name="_пр 5 тариф RAB_NADB.JNVLS.APTEKA.2011(v1.3.4)_TEPLO.PREDEL.2012.M(v1.1)_test" xfId="326"/>
    <cellStyle name="_пр 5 тариф RAB_PASSPORT.TEPLO.PROIZV(v2.1)" xfId="327"/>
    <cellStyle name="_пр 5 тариф RAB_PR.PROG.WARM.NOTCOMBI.2012.2.16_v1.4(04.04.11) " xfId="328"/>
    <cellStyle name="_пр 5 тариф RAB_PREDEL.JKH.UTV.2011(v1.0.1)" xfId="329"/>
    <cellStyle name="_пр 5 тариф RAB_PREDEL.JKH.UTV.2011(v1.0.1)_46TE.2011(v1.0)" xfId="330"/>
    <cellStyle name="_пр 5 тариф RAB_PREDEL.JKH.UTV.2011(v1.0.1)_INDEX.STATION.2012(v1.0)_" xfId="331"/>
    <cellStyle name="_пр 5 тариф RAB_PREDEL.JKH.UTV.2011(v1.0.1)_INDEX.STATION.2012(v2.0)" xfId="332"/>
    <cellStyle name="_пр 5 тариф RAB_PREDEL.JKH.UTV.2011(v1.0.1)_INDEX.STATION.2012(v2.1)" xfId="333"/>
    <cellStyle name="_пр 5 тариф RAB_PREDEL.JKH.UTV.2011(v1.0.1)_TEPLO.PREDEL.2012.M(v1.1)_test" xfId="334"/>
    <cellStyle name="_пр 5 тариф RAB_PREDEL.JKH.UTV.2011(v1.1)" xfId="335"/>
    <cellStyle name="_пр 5 тариф RAB_REP.BLR.2012(v1.0)" xfId="336"/>
    <cellStyle name="_пр 5 тариф RAB_TEHSHEET" xfId="337"/>
    <cellStyle name="_пр 5 тариф RAB_TEPLO.PREDEL.2012.M(v1.1)" xfId="338"/>
    <cellStyle name="_пр 5 тариф RAB_TEST.TEMPLATE" xfId="339"/>
    <cellStyle name="_пр 5 тариф RAB_UPDATE.46EE.2011.TO.1.1" xfId="340"/>
    <cellStyle name="_пр 5 тариф RAB_UPDATE.46TE.2011.TO.1.1" xfId="341"/>
    <cellStyle name="_пр 5 тариф RAB_UPDATE.46TE.2011.TO.1.2" xfId="342"/>
    <cellStyle name="_пр 5 тариф RAB_UPDATE.BALANCE.WARM.2011YEAR.TO.1.1" xfId="343"/>
    <cellStyle name="_пр 5 тариф RAB_UPDATE.BALANCE.WARM.2011YEAR.TO.1.1 2" xfId="344"/>
    <cellStyle name="_пр 5 тариф RAB_UPDATE.BALANCE.WARM.2011YEAR.TO.1.1_46TE.2011(v1.0)" xfId="345"/>
    <cellStyle name="_пр 5 тариф RAB_UPDATE.BALANCE.WARM.2011YEAR.TO.1.1_INDEX.STATION.2012(v1.0)_" xfId="346"/>
    <cellStyle name="_пр 5 тариф RAB_UPDATE.BALANCE.WARM.2011YEAR.TO.1.1_INDEX.STATION.2012(v2.0)" xfId="347"/>
    <cellStyle name="_пр 5 тариф RAB_UPDATE.BALANCE.WARM.2011YEAR.TO.1.1_INDEX.STATION.2012(v2.1)" xfId="348"/>
    <cellStyle name="_пр 5 тариф RAB_UPDATE.BALANCE.WARM.2011YEAR.TO.1.1_OREP.KU.2011.MONTHLY.02(v1.1)" xfId="349"/>
    <cellStyle name="_пр 5 тариф RAB_UPDATE.BALANCE.WARM.2011YEAR.TO.1.1_TEPLO.PREDEL.2012.M(v1.1)_test" xfId="350"/>
    <cellStyle name="_пр 5 тариф RAB_UPDATE.BALANCE.WARM.2011YEAR.TO.1.2" xfId="351"/>
    <cellStyle name="_пр 5 тариф RAB_UPDATE.BALANCE.WARM.2011YEAR.TO.1.4.64" xfId="352"/>
    <cellStyle name="_пр 5 тариф RAB_UPDATE.BALANCE.WARM.2011YEAR.TO.1.5.64" xfId="353"/>
    <cellStyle name="_пр 5 тариф RAB_UPDATE.MONITORING.OS.EE.2.02.TO.1.3.64" xfId="354"/>
    <cellStyle name="_пр 5 тариф RAB_UPDATE.NADB.JNVLS.APTEKA.2011.TO.1.3.4" xfId="355"/>
    <cellStyle name="_пр 5 тариф RAB_Книга2_PR.PROG.WARM.NOTCOMBI.2012.2.16_v1.4(04.04.11) " xfId="356"/>
    <cellStyle name="_Предожение _ДБП_2009 г ( согласованные БП)  (2)" xfId="357"/>
    <cellStyle name="_Предожение _ДБП_2009 г ( согласованные БП)  (2)_Новая инструкция1_фст" xfId="358"/>
    <cellStyle name="_Приложение 2 0806 факт" xfId="359"/>
    <cellStyle name="_Приложение МТС-3-КС" xfId="360"/>
    <cellStyle name="_Приложение МТС-3-КС_Новая инструкция1_фст" xfId="361"/>
    <cellStyle name="_Приложение-МТС--2-1" xfId="362"/>
    <cellStyle name="_Приложение-МТС--2-1_Новая инструкция1_фст" xfId="363"/>
    <cellStyle name="_Расчет RAB_22072008" xfId="364"/>
    <cellStyle name="_Расчет RAB_22072008 2" xfId="365"/>
    <cellStyle name="_Расчет RAB_22072008 2 2" xfId="366"/>
    <cellStyle name="_Расчет RAB_22072008 2_OREP.KU.2011.MONTHLY.02(v0.1)" xfId="367"/>
    <cellStyle name="_Расчет RAB_22072008 2_OREP.KU.2011.MONTHLY.02(v0.4)" xfId="368"/>
    <cellStyle name="_Расчет RAB_22072008 2_OREP.KU.2011.MONTHLY.11(v1.4)" xfId="369"/>
    <cellStyle name="_Расчет RAB_22072008 2_OREP.KU.2011.MONTHLY.11(v1.4) 2" xfId="370"/>
    <cellStyle name="_Расчет RAB_22072008 2_OREP.KU.2011.MONTHLY.11(v1.4)_UPDATE.BALANCE.WARM.2012YEAR.TO.1.1" xfId="371"/>
    <cellStyle name="_Расчет RAB_22072008 2_OREP.KU.2011.MONTHLY.11(v1.4)_UPDATE.CALC.WARM.2012YEAR.TO.1.1" xfId="372"/>
    <cellStyle name="_Расчет RAB_22072008 2_UPDATE.BALANCE.WARM.2012YEAR.TO.1.1" xfId="373"/>
    <cellStyle name="_Расчет RAB_22072008 2_UPDATE.CALC.WARM.2012YEAR.TO.1.1" xfId="374"/>
    <cellStyle name="_Расчет RAB_22072008 2_UPDATE.MONITORING.OS.EE.2.02.TO.1.3.64" xfId="375"/>
    <cellStyle name="_Расчет RAB_22072008 2_UPDATE.OREP.KU.2011.MONTHLY.02.TO.1.2" xfId="376"/>
    <cellStyle name="_Расчет RAB_22072008_46EE.2011(v1.0)" xfId="377"/>
    <cellStyle name="_Расчет RAB_22072008_46EE.2011(v1.0)_46TE.2011(v1.0)" xfId="378"/>
    <cellStyle name="_Расчет RAB_22072008_46EE.2011(v1.0)_INDEX.STATION.2012(v1.0)_" xfId="379"/>
    <cellStyle name="_Расчет RAB_22072008_46EE.2011(v1.0)_INDEX.STATION.2012(v2.0)" xfId="380"/>
    <cellStyle name="_Расчет RAB_22072008_46EE.2011(v1.0)_INDEX.STATION.2012(v2.1)" xfId="381"/>
    <cellStyle name="_Расчет RAB_22072008_46EE.2011(v1.0)_TEPLO.PREDEL.2012.M(v1.1)_test" xfId="382"/>
    <cellStyle name="_Расчет RAB_22072008_46EE.2011(v1.2)" xfId="383"/>
    <cellStyle name="_Расчет RAB_22072008_46EP.2012(v0.1)" xfId="384"/>
    <cellStyle name="_Расчет RAB_22072008_46TE.2011(v1.0)" xfId="385"/>
    <cellStyle name="_Расчет RAB_22072008_ARMRAZR" xfId="386"/>
    <cellStyle name="_Расчет RAB_22072008_BALANCE.WARM.2010.FACT(v1.0)" xfId="387"/>
    <cellStyle name="_Расчет RAB_22072008_BALANCE.WARM.2010.PLAN" xfId="388"/>
    <cellStyle name="_Расчет RAB_22072008_BALANCE.WARM.2011YEAR(v0.7)" xfId="389"/>
    <cellStyle name="_Расчет RAB_22072008_BALANCE.WARM.2011YEAR.NEW.UPDATE.SCHEME" xfId="390"/>
    <cellStyle name="_Расчет RAB_22072008_EE.2REK.P2011.4.78(v0.3)" xfId="391"/>
    <cellStyle name="_Расчет RAB_22072008_FORM910.2012(v1.1)" xfId="392"/>
    <cellStyle name="_Расчет RAB_22072008_INVEST.EE.PLAN.4.78(v0.1)" xfId="393"/>
    <cellStyle name="_Расчет RAB_22072008_INVEST.EE.PLAN.4.78(v0.3)" xfId="394"/>
    <cellStyle name="_Расчет RAB_22072008_INVEST.EE.PLAN.4.78(v1.0)" xfId="395"/>
    <cellStyle name="_Расчет RAB_22072008_INVEST.PLAN.4.78(v0.1)" xfId="396"/>
    <cellStyle name="_Расчет RAB_22072008_INVEST.WARM.PLAN.4.78(v0.1)" xfId="397"/>
    <cellStyle name="_Расчет RAB_22072008_INVEST_WARM_PLAN" xfId="398"/>
    <cellStyle name="_Расчет RAB_22072008_NADB.JNVLS.APTEKA.2011(v1.3.3)" xfId="399"/>
    <cellStyle name="_Расчет RAB_22072008_NADB.JNVLS.APTEKA.2011(v1.3.3)_46TE.2011(v1.0)" xfId="400"/>
    <cellStyle name="_Расчет RAB_22072008_NADB.JNVLS.APTEKA.2011(v1.3.3)_INDEX.STATION.2012(v1.0)_" xfId="401"/>
    <cellStyle name="_Расчет RAB_22072008_NADB.JNVLS.APTEKA.2011(v1.3.3)_INDEX.STATION.2012(v2.0)" xfId="402"/>
    <cellStyle name="_Расчет RAB_22072008_NADB.JNVLS.APTEKA.2011(v1.3.3)_INDEX.STATION.2012(v2.1)" xfId="403"/>
    <cellStyle name="_Расчет RAB_22072008_NADB.JNVLS.APTEKA.2011(v1.3.3)_TEPLO.PREDEL.2012.M(v1.1)_test" xfId="404"/>
    <cellStyle name="_Расчет RAB_22072008_NADB.JNVLS.APTEKA.2011(v1.3.4)" xfId="405"/>
    <cellStyle name="_Расчет RAB_22072008_NADB.JNVLS.APTEKA.2011(v1.3.4)_46TE.2011(v1.0)" xfId="406"/>
    <cellStyle name="_Расчет RAB_22072008_NADB.JNVLS.APTEKA.2011(v1.3.4)_INDEX.STATION.2012(v1.0)_" xfId="407"/>
    <cellStyle name="_Расчет RAB_22072008_NADB.JNVLS.APTEKA.2011(v1.3.4)_INDEX.STATION.2012(v2.0)" xfId="408"/>
    <cellStyle name="_Расчет RAB_22072008_NADB.JNVLS.APTEKA.2011(v1.3.4)_INDEX.STATION.2012(v2.1)" xfId="409"/>
    <cellStyle name="_Расчет RAB_22072008_NADB.JNVLS.APTEKA.2011(v1.3.4)_TEPLO.PREDEL.2012.M(v1.1)_test" xfId="410"/>
    <cellStyle name="_Расчет RAB_22072008_PASSPORT.TEPLO.PROIZV(v2.1)" xfId="411"/>
    <cellStyle name="_Расчет RAB_22072008_PR.PROG.WARM.NOTCOMBI.2012.2.16_v1.4(04.04.11) " xfId="412"/>
    <cellStyle name="_Расчет RAB_22072008_PREDEL.JKH.UTV.2011(v1.0.1)" xfId="413"/>
    <cellStyle name="_Расчет RAB_22072008_PREDEL.JKH.UTV.2011(v1.0.1)_46TE.2011(v1.0)" xfId="414"/>
    <cellStyle name="_Расчет RAB_22072008_PREDEL.JKH.UTV.2011(v1.0.1)_INDEX.STATION.2012(v1.0)_" xfId="415"/>
    <cellStyle name="_Расчет RAB_22072008_PREDEL.JKH.UTV.2011(v1.0.1)_INDEX.STATION.2012(v2.0)" xfId="416"/>
    <cellStyle name="_Расчет RAB_22072008_PREDEL.JKH.UTV.2011(v1.0.1)_INDEX.STATION.2012(v2.1)" xfId="417"/>
    <cellStyle name="_Расчет RAB_22072008_PREDEL.JKH.UTV.2011(v1.0.1)_TEPLO.PREDEL.2012.M(v1.1)_test" xfId="418"/>
    <cellStyle name="_Расчет RAB_22072008_PREDEL.JKH.UTV.2011(v1.1)" xfId="419"/>
    <cellStyle name="_Расчет RAB_22072008_REP.BLR.2012(v1.0)" xfId="420"/>
    <cellStyle name="_Расчет RAB_22072008_TEHSHEET" xfId="421"/>
    <cellStyle name="_Расчет RAB_22072008_TEPLO.PREDEL.2012.M(v1.1)" xfId="422"/>
    <cellStyle name="_Расчет RAB_22072008_TEST.TEMPLATE" xfId="423"/>
    <cellStyle name="_Расчет RAB_22072008_UPDATE.46EE.2011.TO.1.1" xfId="424"/>
    <cellStyle name="_Расчет RAB_22072008_UPDATE.46TE.2011.TO.1.1" xfId="425"/>
    <cellStyle name="_Расчет RAB_22072008_UPDATE.46TE.2011.TO.1.2" xfId="426"/>
    <cellStyle name="_Расчет RAB_22072008_UPDATE.BALANCE.WARM.2011YEAR.TO.1.1" xfId="427"/>
    <cellStyle name="_Расчет RAB_22072008_UPDATE.BALANCE.WARM.2011YEAR.TO.1.1 2" xfId="428"/>
    <cellStyle name="_Расчет RAB_22072008_UPDATE.BALANCE.WARM.2011YEAR.TO.1.1_46TE.2011(v1.0)" xfId="429"/>
    <cellStyle name="_Расчет RAB_22072008_UPDATE.BALANCE.WARM.2011YEAR.TO.1.1_INDEX.STATION.2012(v1.0)_" xfId="430"/>
    <cellStyle name="_Расчет RAB_22072008_UPDATE.BALANCE.WARM.2011YEAR.TO.1.1_INDEX.STATION.2012(v2.0)" xfId="431"/>
    <cellStyle name="_Расчет RAB_22072008_UPDATE.BALANCE.WARM.2011YEAR.TO.1.1_INDEX.STATION.2012(v2.1)" xfId="432"/>
    <cellStyle name="_Расчет RAB_22072008_UPDATE.BALANCE.WARM.2011YEAR.TO.1.1_OREP.KU.2011.MONTHLY.02(v1.1)" xfId="433"/>
    <cellStyle name="_Расчет RAB_22072008_UPDATE.BALANCE.WARM.2011YEAR.TO.1.1_TEPLO.PREDEL.2012.M(v1.1)_test" xfId="434"/>
    <cellStyle name="_Расчет RAB_22072008_UPDATE.BALANCE.WARM.2011YEAR.TO.1.2" xfId="435"/>
    <cellStyle name="_Расчет RAB_22072008_UPDATE.BALANCE.WARM.2011YEAR.TO.1.4.64" xfId="436"/>
    <cellStyle name="_Расчет RAB_22072008_UPDATE.BALANCE.WARM.2011YEAR.TO.1.5.64" xfId="437"/>
    <cellStyle name="_Расчет RAB_22072008_UPDATE.MONITORING.OS.EE.2.02.TO.1.3.64" xfId="438"/>
    <cellStyle name="_Расчет RAB_22072008_UPDATE.NADB.JNVLS.APTEKA.2011.TO.1.3.4" xfId="439"/>
    <cellStyle name="_Расчет RAB_22072008_Книга2_PR.PROG.WARM.NOTCOMBI.2012.2.16_v1.4(04.04.11) " xfId="440"/>
    <cellStyle name="_Расчет RAB_Лен и МОЭСК_с 2010 года_14.04.2009_со сглаж_version 3.0_без ФСК" xfId="441"/>
    <cellStyle name="_Расчет RAB_Лен и МОЭСК_с 2010 года_14.04.2009_со сглаж_version 3.0_без ФСК 2" xfId="442"/>
    <cellStyle name="_Расчет RAB_Лен и МОЭСК_с 2010 года_14.04.2009_со сглаж_version 3.0_без ФСК 2 2" xfId="443"/>
    <cellStyle name="_Расчет RAB_Лен и МОЭСК_с 2010 года_14.04.2009_со сглаж_version 3.0_без ФСК 2_OREP.KU.2011.MONTHLY.02(v0.1)" xfId="444"/>
    <cellStyle name="_Расчет RAB_Лен и МОЭСК_с 2010 года_14.04.2009_со сглаж_version 3.0_без ФСК 2_OREP.KU.2011.MONTHLY.02(v0.4)" xfId="445"/>
    <cellStyle name="_Расчет RAB_Лен и МОЭСК_с 2010 года_14.04.2009_со сглаж_version 3.0_без ФСК 2_OREP.KU.2011.MONTHLY.11(v1.4)" xfId="446"/>
    <cellStyle name="_Расчет RAB_Лен и МОЭСК_с 2010 года_14.04.2009_со сглаж_version 3.0_без ФСК 2_OREP.KU.2011.MONTHLY.11(v1.4) 2" xfId="447"/>
    <cellStyle name="_Расчет RAB_Лен и МОЭСК_с 2010 года_14.04.2009_со сглаж_version 3.0_без ФСК 2_OREP.KU.2011.MONTHLY.11(v1.4)_UPDATE.BALANCE.WARM.2012YEAR.TO.1.1" xfId="448"/>
    <cellStyle name="_Расчет RAB_Лен и МОЭСК_с 2010 года_14.04.2009_со сглаж_version 3.0_без ФСК 2_OREP.KU.2011.MONTHLY.11(v1.4)_UPDATE.CALC.WARM.2012YEAR.TO.1.1" xfId="449"/>
    <cellStyle name="_Расчет RAB_Лен и МОЭСК_с 2010 года_14.04.2009_со сглаж_version 3.0_без ФСК 2_UPDATE.BALANCE.WARM.2012YEAR.TO.1.1" xfId="450"/>
    <cellStyle name="_Расчет RAB_Лен и МОЭСК_с 2010 года_14.04.2009_со сглаж_version 3.0_без ФСК 2_UPDATE.CALC.WARM.2012YEAR.TO.1.1" xfId="451"/>
    <cellStyle name="_Расчет RAB_Лен и МОЭСК_с 2010 года_14.04.2009_со сглаж_version 3.0_без ФСК 2_UPDATE.MONITORING.OS.EE.2.02.TO.1.3.64" xfId="452"/>
    <cellStyle name="_Расчет RAB_Лен и МОЭСК_с 2010 года_14.04.2009_со сглаж_version 3.0_без ФСК 2_UPDATE.OREP.KU.2011.MONTHLY.02.TO.1.2" xfId="453"/>
    <cellStyle name="_Расчет RAB_Лен и МОЭСК_с 2010 года_14.04.2009_со сглаж_version 3.0_без ФСК_46EE.2011(v1.0)" xfId="454"/>
    <cellStyle name="_Расчет RAB_Лен и МОЭСК_с 2010 года_14.04.2009_со сглаж_version 3.0_без ФСК_46EE.2011(v1.0)_46TE.2011(v1.0)" xfId="455"/>
    <cellStyle name="_Расчет RAB_Лен и МОЭСК_с 2010 года_14.04.2009_со сглаж_version 3.0_без ФСК_46EE.2011(v1.0)_INDEX.STATION.2012(v1.0)_" xfId="456"/>
    <cellStyle name="_Расчет RAB_Лен и МОЭСК_с 2010 года_14.04.2009_со сглаж_version 3.0_без ФСК_46EE.2011(v1.0)_INDEX.STATION.2012(v2.0)" xfId="457"/>
    <cellStyle name="_Расчет RAB_Лен и МОЭСК_с 2010 года_14.04.2009_со сглаж_version 3.0_без ФСК_46EE.2011(v1.0)_INDEX.STATION.2012(v2.1)" xfId="458"/>
    <cellStyle name="_Расчет RAB_Лен и МОЭСК_с 2010 года_14.04.2009_со сглаж_version 3.0_без ФСК_46EE.2011(v1.0)_TEPLO.PREDEL.2012.M(v1.1)_test" xfId="459"/>
    <cellStyle name="_Расчет RAB_Лен и МОЭСК_с 2010 года_14.04.2009_со сглаж_version 3.0_без ФСК_46EE.2011(v1.2)" xfId="460"/>
    <cellStyle name="_Расчет RAB_Лен и МОЭСК_с 2010 года_14.04.2009_со сглаж_version 3.0_без ФСК_46EP.2012(v0.1)" xfId="461"/>
    <cellStyle name="_Расчет RAB_Лен и МОЭСК_с 2010 года_14.04.2009_со сглаж_version 3.0_без ФСК_46TE.2011(v1.0)" xfId="462"/>
    <cellStyle name="_Расчет RAB_Лен и МОЭСК_с 2010 года_14.04.2009_со сглаж_version 3.0_без ФСК_ARMRAZR" xfId="463"/>
    <cellStyle name="_Расчет RAB_Лен и МОЭСК_с 2010 года_14.04.2009_со сглаж_version 3.0_без ФСК_BALANCE.WARM.2010.FACT(v1.0)" xfId="464"/>
    <cellStyle name="_Расчет RAB_Лен и МОЭСК_с 2010 года_14.04.2009_со сглаж_version 3.0_без ФСК_BALANCE.WARM.2010.PLAN" xfId="465"/>
    <cellStyle name="_Расчет RAB_Лен и МОЭСК_с 2010 года_14.04.2009_со сглаж_version 3.0_без ФСК_BALANCE.WARM.2011YEAR(v0.7)" xfId="466"/>
    <cellStyle name="_Расчет RAB_Лен и МОЭСК_с 2010 года_14.04.2009_со сглаж_version 3.0_без ФСК_BALANCE.WARM.2011YEAR.NEW.UPDATE.SCHEME" xfId="467"/>
    <cellStyle name="_Расчет RAB_Лен и МОЭСК_с 2010 года_14.04.2009_со сглаж_version 3.0_без ФСК_EE.2REK.P2011.4.78(v0.3)" xfId="468"/>
    <cellStyle name="_Расчет RAB_Лен и МОЭСК_с 2010 года_14.04.2009_со сглаж_version 3.0_без ФСК_FORM910.2012(v1.1)" xfId="469"/>
    <cellStyle name="_Расчет RAB_Лен и МОЭСК_с 2010 года_14.04.2009_со сглаж_version 3.0_без ФСК_INVEST.EE.PLAN.4.78(v0.1)" xfId="470"/>
    <cellStyle name="_Расчет RAB_Лен и МОЭСК_с 2010 года_14.04.2009_со сглаж_version 3.0_без ФСК_INVEST.EE.PLAN.4.78(v0.3)" xfId="471"/>
    <cellStyle name="_Расчет RAB_Лен и МОЭСК_с 2010 года_14.04.2009_со сглаж_version 3.0_без ФСК_INVEST.EE.PLAN.4.78(v1.0)" xfId="472"/>
    <cellStyle name="_Расчет RAB_Лен и МОЭСК_с 2010 года_14.04.2009_со сглаж_version 3.0_без ФСК_INVEST.PLAN.4.78(v0.1)" xfId="473"/>
    <cellStyle name="_Расчет RAB_Лен и МОЭСК_с 2010 года_14.04.2009_со сглаж_version 3.0_без ФСК_INVEST.WARM.PLAN.4.78(v0.1)" xfId="474"/>
    <cellStyle name="_Расчет RAB_Лен и МОЭСК_с 2010 года_14.04.2009_со сглаж_version 3.0_без ФСК_INVEST_WARM_PLAN" xfId="475"/>
    <cellStyle name="_Расчет RAB_Лен и МОЭСК_с 2010 года_14.04.2009_со сглаж_version 3.0_без ФСК_NADB.JNVLS.APTEKA.2011(v1.3.3)" xfId="476"/>
    <cellStyle name="_Расчет RAB_Лен и МОЭСК_с 2010 года_14.04.2009_со сглаж_version 3.0_без ФСК_NADB.JNVLS.APTEKA.2011(v1.3.3)_46TE.2011(v1.0)" xfId="477"/>
    <cellStyle name="_Расчет RAB_Лен и МОЭСК_с 2010 года_14.04.2009_со сглаж_version 3.0_без ФСК_NADB.JNVLS.APTEKA.2011(v1.3.3)_INDEX.STATION.2012(v1.0)_" xfId="478"/>
    <cellStyle name="_Расчет RAB_Лен и МОЭСК_с 2010 года_14.04.2009_со сглаж_version 3.0_без ФСК_NADB.JNVLS.APTEKA.2011(v1.3.3)_INDEX.STATION.2012(v2.0)" xfId="479"/>
    <cellStyle name="_Расчет RAB_Лен и МОЭСК_с 2010 года_14.04.2009_со сглаж_version 3.0_без ФСК_NADB.JNVLS.APTEKA.2011(v1.3.3)_INDEX.STATION.2012(v2.1)" xfId="480"/>
    <cellStyle name="_Расчет RAB_Лен и МОЭСК_с 2010 года_14.04.2009_со сглаж_version 3.0_без ФСК_NADB.JNVLS.APTEKA.2011(v1.3.3)_TEPLO.PREDEL.2012.M(v1.1)_test" xfId="481"/>
    <cellStyle name="_Расчет RAB_Лен и МОЭСК_с 2010 года_14.04.2009_со сглаж_version 3.0_без ФСК_NADB.JNVLS.APTEKA.2011(v1.3.4)" xfId="482"/>
    <cellStyle name="_Расчет RAB_Лен и МОЭСК_с 2010 года_14.04.2009_со сглаж_version 3.0_без ФСК_NADB.JNVLS.APTEKA.2011(v1.3.4)_46TE.2011(v1.0)" xfId="483"/>
    <cellStyle name="_Расчет RAB_Лен и МОЭСК_с 2010 года_14.04.2009_со сглаж_version 3.0_без ФСК_NADB.JNVLS.APTEKA.2011(v1.3.4)_INDEX.STATION.2012(v1.0)_" xfId="484"/>
    <cellStyle name="_Расчет RAB_Лен и МОЭСК_с 2010 года_14.04.2009_со сглаж_version 3.0_без ФСК_NADB.JNVLS.APTEKA.2011(v1.3.4)_INDEX.STATION.2012(v2.0)" xfId="485"/>
    <cellStyle name="_Расчет RAB_Лен и МОЭСК_с 2010 года_14.04.2009_со сглаж_version 3.0_без ФСК_NADB.JNVLS.APTEKA.2011(v1.3.4)_INDEX.STATION.2012(v2.1)" xfId="486"/>
    <cellStyle name="_Расчет RAB_Лен и МОЭСК_с 2010 года_14.04.2009_со сглаж_version 3.0_без ФСК_NADB.JNVLS.APTEKA.2011(v1.3.4)_TEPLO.PREDEL.2012.M(v1.1)_test" xfId="487"/>
    <cellStyle name="_Расчет RAB_Лен и МОЭСК_с 2010 года_14.04.2009_со сглаж_version 3.0_без ФСК_PASSPORT.TEPLO.PROIZV(v2.1)" xfId="488"/>
    <cellStyle name="_Расчет RAB_Лен и МОЭСК_с 2010 года_14.04.2009_со сглаж_version 3.0_без ФСК_PR.PROG.WARM.NOTCOMBI.2012.2.16_v1.4(04.04.11) " xfId="489"/>
    <cellStyle name="_Расчет RAB_Лен и МОЭСК_с 2010 года_14.04.2009_со сглаж_version 3.0_без ФСК_PREDEL.JKH.UTV.2011(v1.0.1)" xfId="490"/>
    <cellStyle name="_Расчет RAB_Лен и МОЭСК_с 2010 года_14.04.2009_со сглаж_version 3.0_без ФСК_PREDEL.JKH.UTV.2011(v1.0.1)_46TE.2011(v1.0)" xfId="491"/>
    <cellStyle name="_Расчет RAB_Лен и МОЭСК_с 2010 года_14.04.2009_со сглаж_version 3.0_без ФСК_PREDEL.JKH.UTV.2011(v1.0.1)_INDEX.STATION.2012(v1.0)_" xfId="492"/>
    <cellStyle name="_Расчет RAB_Лен и МОЭСК_с 2010 года_14.04.2009_со сглаж_version 3.0_без ФСК_PREDEL.JKH.UTV.2011(v1.0.1)_INDEX.STATION.2012(v2.0)" xfId="493"/>
    <cellStyle name="_Расчет RAB_Лен и МОЭСК_с 2010 года_14.04.2009_со сглаж_version 3.0_без ФСК_PREDEL.JKH.UTV.2011(v1.0.1)_INDEX.STATION.2012(v2.1)" xfId="494"/>
    <cellStyle name="_Расчет RAB_Лен и МОЭСК_с 2010 года_14.04.2009_со сглаж_version 3.0_без ФСК_PREDEL.JKH.UTV.2011(v1.0.1)_TEPLO.PREDEL.2012.M(v1.1)_test" xfId="495"/>
    <cellStyle name="_Расчет RAB_Лен и МОЭСК_с 2010 года_14.04.2009_со сглаж_version 3.0_без ФСК_PREDEL.JKH.UTV.2011(v1.1)" xfId="496"/>
    <cellStyle name="_Расчет RAB_Лен и МОЭСК_с 2010 года_14.04.2009_со сглаж_version 3.0_без ФСК_REP.BLR.2012(v1.0)" xfId="497"/>
    <cellStyle name="_Расчет RAB_Лен и МОЭСК_с 2010 года_14.04.2009_со сглаж_version 3.0_без ФСК_TEHSHEET" xfId="498"/>
    <cellStyle name="_Расчет RAB_Лен и МОЭСК_с 2010 года_14.04.2009_со сглаж_version 3.0_без ФСК_TEPLO.PREDEL.2012.M(v1.1)" xfId="499"/>
    <cellStyle name="_Расчет RAB_Лен и МОЭСК_с 2010 года_14.04.2009_со сглаж_version 3.0_без ФСК_TEST.TEMPLATE" xfId="500"/>
    <cellStyle name="_Расчет RAB_Лен и МОЭСК_с 2010 года_14.04.2009_со сглаж_version 3.0_без ФСК_UPDATE.46EE.2011.TO.1.1" xfId="501"/>
    <cellStyle name="_Расчет RAB_Лен и МОЭСК_с 2010 года_14.04.2009_со сглаж_version 3.0_без ФСК_UPDATE.46TE.2011.TO.1.1" xfId="502"/>
    <cellStyle name="_Расчет RAB_Лен и МОЭСК_с 2010 года_14.04.2009_со сглаж_version 3.0_без ФСК_UPDATE.46TE.2011.TO.1.2" xfId="503"/>
    <cellStyle name="_Расчет RAB_Лен и МОЭСК_с 2010 года_14.04.2009_со сглаж_version 3.0_без ФСК_UPDATE.BALANCE.WARM.2011YEAR.TO.1.1" xfId="504"/>
    <cellStyle name="_Расчет RAB_Лен и МОЭСК_с 2010 года_14.04.2009_со сглаж_version 3.0_без ФСК_UPDATE.BALANCE.WARM.2011YEAR.TO.1.1 2" xfId="505"/>
    <cellStyle name="_Расчет RAB_Лен и МОЭСК_с 2010 года_14.04.2009_со сглаж_version 3.0_без ФСК_UPDATE.BALANCE.WARM.2011YEAR.TO.1.1_46TE.2011(v1.0)" xfId="506"/>
    <cellStyle name="_Расчет RAB_Лен и МОЭСК_с 2010 года_14.04.2009_со сглаж_version 3.0_без ФСК_UPDATE.BALANCE.WARM.2011YEAR.TO.1.1_INDEX.STATION.2012(v1.0)_" xfId="507"/>
    <cellStyle name="_Расчет RAB_Лен и МОЭСК_с 2010 года_14.04.2009_со сглаж_version 3.0_без ФСК_UPDATE.BALANCE.WARM.2011YEAR.TO.1.1_INDEX.STATION.2012(v2.0)" xfId="508"/>
    <cellStyle name="_Расчет RAB_Лен и МОЭСК_с 2010 года_14.04.2009_со сглаж_version 3.0_без ФСК_UPDATE.BALANCE.WARM.2011YEAR.TO.1.1_INDEX.STATION.2012(v2.1)" xfId="509"/>
    <cellStyle name="_Расчет RAB_Лен и МОЭСК_с 2010 года_14.04.2009_со сглаж_version 3.0_без ФСК_UPDATE.BALANCE.WARM.2011YEAR.TO.1.1_OREP.KU.2011.MONTHLY.02(v1.1)" xfId="510"/>
    <cellStyle name="_Расчет RAB_Лен и МОЭСК_с 2010 года_14.04.2009_со сглаж_version 3.0_без ФСК_UPDATE.BALANCE.WARM.2011YEAR.TO.1.1_TEPLO.PREDEL.2012.M(v1.1)_test" xfId="511"/>
    <cellStyle name="_Расчет RAB_Лен и МОЭСК_с 2010 года_14.04.2009_со сглаж_version 3.0_без ФСК_UPDATE.BALANCE.WARM.2011YEAR.TO.1.2" xfId="512"/>
    <cellStyle name="_Расчет RAB_Лен и МОЭСК_с 2010 года_14.04.2009_со сглаж_version 3.0_без ФСК_UPDATE.BALANCE.WARM.2011YEAR.TO.1.4.64" xfId="513"/>
    <cellStyle name="_Расчет RAB_Лен и МОЭСК_с 2010 года_14.04.2009_со сглаж_version 3.0_без ФСК_UPDATE.BALANCE.WARM.2011YEAR.TO.1.5.64" xfId="514"/>
    <cellStyle name="_Расчет RAB_Лен и МОЭСК_с 2010 года_14.04.2009_со сглаж_version 3.0_без ФСК_UPDATE.MONITORING.OS.EE.2.02.TO.1.3.64" xfId="515"/>
    <cellStyle name="_Расчет RAB_Лен и МОЭСК_с 2010 года_14.04.2009_со сглаж_version 3.0_без ФСК_UPDATE.NADB.JNVLS.APTEKA.2011.TO.1.3.4" xfId="516"/>
    <cellStyle name="_Расчет RAB_Лен и МОЭСК_с 2010 года_14.04.2009_со сглаж_version 3.0_без ФСК_Книга2_PR.PROG.WARM.NOTCOMBI.2012.2.16_v1.4(04.04.11) " xfId="517"/>
    <cellStyle name="_Свод по ИПР (2)" xfId="518"/>
    <cellStyle name="_Свод по ИПР (2)_Новая инструкция1_фст" xfId="519"/>
    <cellStyle name="_Справочник затрат_ЛХ_20.10.05" xfId="520"/>
    <cellStyle name="_таблицы для расчетов28-04-08_2006-2009_прибыль корр_по ИА" xfId="521"/>
    <cellStyle name="_таблицы для расчетов28-04-08_2006-2009_прибыль корр_по ИА_Новая инструкция1_фст" xfId="522"/>
    <cellStyle name="_таблицы для расчетов28-04-08_2006-2009с ИА" xfId="523"/>
    <cellStyle name="_таблицы для расчетов28-04-08_2006-2009с ИА_Новая инструкция1_фст" xfId="524"/>
    <cellStyle name="_Форма 6  РТК.xls(отчет по Адр пр. ЛО)" xfId="525"/>
    <cellStyle name="_Форма 6  РТК.xls(отчет по Адр пр. ЛО)_Новая инструкция1_фст" xfId="526"/>
    <cellStyle name="_Формат разбивки по МРСК_РСК" xfId="527"/>
    <cellStyle name="_Формат разбивки по МРСК_РСК_Новая инструкция1_фст" xfId="528"/>
    <cellStyle name="_Формат_для Согласования" xfId="529"/>
    <cellStyle name="_Формат_для Согласования_Новая инструкция1_фст" xfId="530"/>
    <cellStyle name="_ХХХ Прил 2 Формы бюджетных документов 2007" xfId="531"/>
    <cellStyle name="_экон.форм-т ВО 1 с разбивкой" xfId="532"/>
    <cellStyle name="_экон.форм-т ВО 1 с разбивкой_Новая инструкция1_фст" xfId="533"/>
    <cellStyle name="’К‰Э [0.00]" xfId="534"/>
    <cellStyle name="”€ќђќ‘ћ‚›‰" xfId="535"/>
    <cellStyle name="”€љ‘€ђћ‚ђќќ›‰" xfId="536"/>
    <cellStyle name="”ќђќ‘ћ‚›‰" xfId="537"/>
    <cellStyle name="”љ‘ђћ‚ђќќ›‰" xfId="538"/>
    <cellStyle name="„…ќ…†ќ›‰" xfId="539"/>
    <cellStyle name="€’ћѓћ‚›‰" xfId="540"/>
    <cellStyle name="‡ђѓћ‹ћ‚ћљ1" xfId="541"/>
    <cellStyle name="‡ђѓћ‹ћ‚ћљ2" xfId="542"/>
    <cellStyle name="’ћѓћ‚›‰" xfId="543"/>
    <cellStyle name="1Normal" xfId="544"/>
    <cellStyle name="20% - Accent1" xfId="545"/>
    <cellStyle name="20% - Accent1 2" xfId="546"/>
    <cellStyle name="20% - Accent1 3" xfId="547"/>
    <cellStyle name="20% - Accent1_46EE.2011(v1.0)" xfId="548"/>
    <cellStyle name="20% - Accent2" xfId="549"/>
    <cellStyle name="20% - Accent2 2" xfId="550"/>
    <cellStyle name="20% - Accent2 3" xfId="551"/>
    <cellStyle name="20% - Accent2_46EE.2011(v1.0)" xfId="552"/>
    <cellStyle name="20% - Accent3" xfId="553"/>
    <cellStyle name="20% - Accent3 2" xfId="554"/>
    <cellStyle name="20% - Accent3 3" xfId="555"/>
    <cellStyle name="20% - Accent3_46EE.2011(v1.0)" xfId="556"/>
    <cellStyle name="20% - Accent4" xfId="557"/>
    <cellStyle name="20% - Accent4 2" xfId="558"/>
    <cellStyle name="20% - Accent4 3" xfId="559"/>
    <cellStyle name="20% - Accent4_46EE.2011(v1.0)" xfId="560"/>
    <cellStyle name="20% - Accent5" xfId="561"/>
    <cellStyle name="20% - Accent5 2" xfId="562"/>
    <cellStyle name="20% - Accent5 3" xfId="563"/>
    <cellStyle name="20% - Accent5_46EE.2011(v1.0)" xfId="564"/>
    <cellStyle name="20% - Accent6" xfId="565"/>
    <cellStyle name="20% - Accent6 2" xfId="566"/>
    <cellStyle name="20% - Accent6 3" xfId="567"/>
    <cellStyle name="20% - Accent6_46EE.2011(v1.0)" xfId="568"/>
    <cellStyle name="20% - Акцент1" xfId="569"/>
    <cellStyle name="20% - Акцент1 10" xfId="570"/>
    <cellStyle name="20% - Акцент1 2" xfId="571"/>
    <cellStyle name="20% - Акцент1 2 2" xfId="572"/>
    <cellStyle name="20% - Акцент1 2 3" xfId="573"/>
    <cellStyle name="20% - Акцент1 2_46EE.2011(v1.0)" xfId="574"/>
    <cellStyle name="20% - Акцент1 3" xfId="575"/>
    <cellStyle name="20% - Акцент1 3 2" xfId="576"/>
    <cellStyle name="20% - Акцент1 3 3" xfId="577"/>
    <cellStyle name="20% - Акцент1 3_46EE.2011(v1.0)" xfId="578"/>
    <cellStyle name="20% - Акцент1 4" xfId="579"/>
    <cellStyle name="20% - Акцент1 4 2" xfId="580"/>
    <cellStyle name="20% - Акцент1 4 3" xfId="581"/>
    <cellStyle name="20% - Акцент1 4_46EE.2011(v1.0)" xfId="582"/>
    <cellStyle name="20% - Акцент1 5" xfId="583"/>
    <cellStyle name="20% - Акцент1 5 2" xfId="584"/>
    <cellStyle name="20% - Акцент1 5 3" xfId="585"/>
    <cellStyle name="20% - Акцент1 5_46EE.2011(v1.0)" xfId="586"/>
    <cellStyle name="20% - Акцент1 6" xfId="587"/>
    <cellStyle name="20% - Акцент1 6 2" xfId="588"/>
    <cellStyle name="20% - Акцент1 6 3" xfId="589"/>
    <cellStyle name="20% - Акцент1 6_46EE.2011(v1.0)" xfId="590"/>
    <cellStyle name="20% - Акцент1 7" xfId="591"/>
    <cellStyle name="20% - Акцент1 7 2" xfId="592"/>
    <cellStyle name="20% - Акцент1 7 3" xfId="593"/>
    <cellStyle name="20% - Акцент1 7_46EE.2011(v1.0)" xfId="594"/>
    <cellStyle name="20% - Акцент1 8" xfId="595"/>
    <cellStyle name="20% - Акцент1 8 2" xfId="596"/>
    <cellStyle name="20% - Акцент1 8 3" xfId="597"/>
    <cellStyle name="20% - Акцент1 8_46EE.2011(v1.0)" xfId="598"/>
    <cellStyle name="20% - Акцент1 9" xfId="599"/>
    <cellStyle name="20% - Акцент1 9 2" xfId="600"/>
    <cellStyle name="20% - Акцент1 9 3" xfId="601"/>
    <cellStyle name="20% - Акцент1 9_46EE.2011(v1.0)" xfId="602"/>
    <cellStyle name="20% - Акцент2" xfId="603"/>
    <cellStyle name="20% - Акцент2 10" xfId="604"/>
    <cellStyle name="20% - Акцент2 2" xfId="605"/>
    <cellStyle name="20% - Акцент2 2 2" xfId="606"/>
    <cellStyle name="20% - Акцент2 2 3" xfId="607"/>
    <cellStyle name="20% - Акцент2 2_46EE.2011(v1.0)" xfId="608"/>
    <cellStyle name="20% - Акцент2 3" xfId="609"/>
    <cellStyle name="20% - Акцент2 3 2" xfId="610"/>
    <cellStyle name="20% - Акцент2 3 3" xfId="611"/>
    <cellStyle name="20% - Акцент2 3_46EE.2011(v1.0)" xfId="612"/>
    <cellStyle name="20% - Акцент2 4" xfId="613"/>
    <cellStyle name="20% - Акцент2 4 2" xfId="614"/>
    <cellStyle name="20% - Акцент2 4 3" xfId="615"/>
    <cellStyle name="20% - Акцент2 4_46EE.2011(v1.0)" xfId="616"/>
    <cellStyle name="20% - Акцент2 5" xfId="617"/>
    <cellStyle name="20% - Акцент2 5 2" xfId="618"/>
    <cellStyle name="20% - Акцент2 5 3" xfId="619"/>
    <cellStyle name="20% - Акцент2 5_46EE.2011(v1.0)" xfId="620"/>
    <cellStyle name="20% - Акцент2 6" xfId="621"/>
    <cellStyle name="20% - Акцент2 6 2" xfId="622"/>
    <cellStyle name="20% - Акцент2 6 3" xfId="623"/>
    <cellStyle name="20% - Акцент2 6_46EE.2011(v1.0)" xfId="624"/>
    <cellStyle name="20% - Акцент2 7" xfId="625"/>
    <cellStyle name="20% - Акцент2 7 2" xfId="626"/>
    <cellStyle name="20% - Акцент2 7 3" xfId="627"/>
    <cellStyle name="20% - Акцент2 7_46EE.2011(v1.0)" xfId="628"/>
    <cellStyle name="20% - Акцент2 8" xfId="629"/>
    <cellStyle name="20% - Акцент2 8 2" xfId="630"/>
    <cellStyle name="20% - Акцент2 8 3" xfId="631"/>
    <cellStyle name="20% - Акцент2 8_46EE.2011(v1.0)" xfId="632"/>
    <cellStyle name="20% - Акцент2 9" xfId="633"/>
    <cellStyle name="20% - Акцент2 9 2" xfId="634"/>
    <cellStyle name="20% - Акцент2 9 3" xfId="635"/>
    <cellStyle name="20% - Акцент2 9_46EE.2011(v1.0)" xfId="636"/>
    <cellStyle name="20% - Акцент3" xfId="637"/>
    <cellStyle name="20% - Акцент3 10" xfId="638"/>
    <cellStyle name="20% - Акцент3 2" xfId="639"/>
    <cellStyle name="20% - Акцент3 2 2" xfId="640"/>
    <cellStyle name="20% - Акцент3 2 3" xfId="641"/>
    <cellStyle name="20% - Акцент3 2_46EE.2011(v1.0)" xfId="642"/>
    <cellStyle name="20% - Акцент3 3" xfId="643"/>
    <cellStyle name="20% - Акцент3 3 2" xfId="644"/>
    <cellStyle name="20% - Акцент3 3 3" xfId="645"/>
    <cellStyle name="20% - Акцент3 3_46EE.2011(v1.0)" xfId="646"/>
    <cellStyle name="20% - Акцент3 4" xfId="647"/>
    <cellStyle name="20% - Акцент3 4 2" xfId="648"/>
    <cellStyle name="20% - Акцент3 4 3" xfId="649"/>
    <cellStyle name="20% - Акцент3 4_46EE.2011(v1.0)" xfId="650"/>
    <cellStyle name="20% - Акцент3 5" xfId="651"/>
    <cellStyle name="20% - Акцент3 5 2" xfId="652"/>
    <cellStyle name="20% - Акцент3 5 3" xfId="653"/>
    <cellStyle name="20% - Акцент3 5_46EE.2011(v1.0)" xfId="654"/>
    <cellStyle name="20% - Акцент3 6" xfId="655"/>
    <cellStyle name="20% - Акцент3 6 2" xfId="656"/>
    <cellStyle name="20% - Акцент3 6 3" xfId="657"/>
    <cellStyle name="20% - Акцент3 6_46EE.2011(v1.0)" xfId="658"/>
    <cellStyle name="20% - Акцент3 7" xfId="659"/>
    <cellStyle name="20% - Акцент3 7 2" xfId="660"/>
    <cellStyle name="20% - Акцент3 7 3" xfId="661"/>
    <cellStyle name="20% - Акцент3 7_46EE.2011(v1.0)" xfId="662"/>
    <cellStyle name="20% - Акцент3 8" xfId="663"/>
    <cellStyle name="20% - Акцент3 8 2" xfId="664"/>
    <cellStyle name="20% - Акцент3 8 3" xfId="665"/>
    <cellStyle name="20% - Акцент3 8_46EE.2011(v1.0)" xfId="666"/>
    <cellStyle name="20% - Акцент3 9" xfId="667"/>
    <cellStyle name="20% - Акцент3 9 2" xfId="668"/>
    <cellStyle name="20% - Акцент3 9 3" xfId="669"/>
    <cellStyle name="20% - Акцент3 9_46EE.2011(v1.0)" xfId="670"/>
    <cellStyle name="20% - Акцент4" xfId="671"/>
    <cellStyle name="20% - Акцент4 10" xfId="672"/>
    <cellStyle name="20% - Акцент4 2" xfId="673"/>
    <cellStyle name="20% - Акцент4 2 2" xfId="674"/>
    <cellStyle name="20% - Акцент4 2 3" xfId="675"/>
    <cellStyle name="20% - Акцент4 2_46EE.2011(v1.0)" xfId="676"/>
    <cellStyle name="20% - Акцент4 3" xfId="677"/>
    <cellStyle name="20% - Акцент4 3 2" xfId="678"/>
    <cellStyle name="20% - Акцент4 3 3" xfId="679"/>
    <cellStyle name="20% - Акцент4 3_46EE.2011(v1.0)" xfId="680"/>
    <cellStyle name="20% - Акцент4 4" xfId="681"/>
    <cellStyle name="20% - Акцент4 4 2" xfId="682"/>
    <cellStyle name="20% - Акцент4 4 3" xfId="683"/>
    <cellStyle name="20% - Акцент4 4_46EE.2011(v1.0)" xfId="684"/>
    <cellStyle name="20% - Акцент4 5" xfId="685"/>
    <cellStyle name="20% - Акцент4 5 2" xfId="686"/>
    <cellStyle name="20% - Акцент4 5 3" xfId="687"/>
    <cellStyle name="20% - Акцент4 5_46EE.2011(v1.0)" xfId="688"/>
    <cellStyle name="20% - Акцент4 6" xfId="689"/>
    <cellStyle name="20% - Акцент4 6 2" xfId="690"/>
    <cellStyle name="20% - Акцент4 6 3" xfId="691"/>
    <cellStyle name="20% - Акцент4 6_46EE.2011(v1.0)" xfId="692"/>
    <cellStyle name="20% - Акцент4 7" xfId="693"/>
    <cellStyle name="20% - Акцент4 7 2" xfId="694"/>
    <cellStyle name="20% - Акцент4 7 3" xfId="695"/>
    <cellStyle name="20% - Акцент4 7_46EE.2011(v1.0)" xfId="696"/>
    <cellStyle name="20% - Акцент4 8" xfId="697"/>
    <cellStyle name="20% - Акцент4 8 2" xfId="698"/>
    <cellStyle name="20% - Акцент4 8 3" xfId="699"/>
    <cellStyle name="20% - Акцент4 8_46EE.2011(v1.0)" xfId="700"/>
    <cellStyle name="20% - Акцент4 9" xfId="701"/>
    <cellStyle name="20% - Акцент4 9 2" xfId="702"/>
    <cellStyle name="20% - Акцент4 9 3" xfId="703"/>
    <cellStyle name="20% - Акцент4 9_46EE.2011(v1.0)" xfId="704"/>
    <cellStyle name="20% - Акцент5" xfId="705"/>
    <cellStyle name="20% - Акцент5 10" xfId="706"/>
    <cellStyle name="20% - Акцент5 2" xfId="707"/>
    <cellStyle name="20% - Акцент5 2 2" xfId="708"/>
    <cellStyle name="20% - Акцент5 2 3" xfId="709"/>
    <cellStyle name="20% - Акцент5 2_46EE.2011(v1.0)" xfId="710"/>
    <cellStyle name="20% - Акцент5 3" xfId="711"/>
    <cellStyle name="20% - Акцент5 3 2" xfId="712"/>
    <cellStyle name="20% - Акцент5 3 3" xfId="713"/>
    <cellStyle name="20% - Акцент5 3_46EE.2011(v1.0)" xfId="714"/>
    <cellStyle name="20% - Акцент5 4" xfId="715"/>
    <cellStyle name="20% - Акцент5 4 2" xfId="716"/>
    <cellStyle name="20% - Акцент5 4 3" xfId="717"/>
    <cellStyle name="20% - Акцент5 4_46EE.2011(v1.0)" xfId="718"/>
    <cellStyle name="20% - Акцент5 5" xfId="719"/>
    <cellStyle name="20% - Акцент5 5 2" xfId="720"/>
    <cellStyle name="20% - Акцент5 5 3" xfId="721"/>
    <cellStyle name="20% - Акцент5 5_46EE.2011(v1.0)" xfId="722"/>
    <cellStyle name="20% - Акцент5 6" xfId="723"/>
    <cellStyle name="20% - Акцент5 6 2" xfId="724"/>
    <cellStyle name="20% - Акцент5 6 3" xfId="725"/>
    <cellStyle name="20% - Акцент5 6_46EE.2011(v1.0)" xfId="726"/>
    <cellStyle name="20% - Акцент5 7" xfId="727"/>
    <cellStyle name="20% - Акцент5 7 2" xfId="728"/>
    <cellStyle name="20% - Акцент5 7 3" xfId="729"/>
    <cellStyle name="20% - Акцент5 7_46EE.2011(v1.0)" xfId="730"/>
    <cellStyle name="20% - Акцент5 8" xfId="731"/>
    <cellStyle name="20% - Акцент5 8 2" xfId="732"/>
    <cellStyle name="20% - Акцент5 8 3" xfId="733"/>
    <cellStyle name="20% - Акцент5 8_46EE.2011(v1.0)" xfId="734"/>
    <cellStyle name="20% - Акцент5 9" xfId="735"/>
    <cellStyle name="20% - Акцент5 9 2" xfId="736"/>
    <cellStyle name="20% - Акцент5 9 3" xfId="737"/>
    <cellStyle name="20% - Акцент5 9_46EE.2011(v1.0)" xfId="738"/>
    <cellStyle name="20% - Акцент6" xfId="739"/>
    <cellStyle name="20% - Акцент6 10" xfId="740"/>
    <cellStyle name="20% - Акцент6 2" xfId="741"/>
    <cellStyle name="20% - Акцент6 2 2" xfId="742"/>
    <cellStyle name="20% - Акцент6 2 3" xfId="743"/>
    <cellStyle name="20% - Акцент6 2_46EE.2011(v1.0)" xfId="744"/>
    <cellStyle name="20% - Акцент6 3" xfId="745"/>
    <cellStyle name="20% - Акцент6 3 2" xfId="746"/>
    <cellStyle name="20% - Акцент6 3 3" xfId="747"/>
    <cellStyle name="20% - Акцент6 3_46EE.2011(v1.0)" xfId="748"/>
    <cellStyle name="20% - Акцент6 4" xfId="749"/>
    <cellStyle name="20% - Акцент6 4 2" xfId="750"/>
    <cellStyle name="20% - Акцент6 4 3" xfId="751"/>
    <cellStyle name="20% - Акцент6 4_46EE.2011(v1.0)" xfId="752"/>
    <cellStyle name="20% - Акцент6 5" xfId="753"/>
    <cellStyle name="20% - Акцент6 5 2" xfId="754"/>
    <cellStyle name="20% - Акцент6 5 3" xfId="755"/>
    <cellStyle name="20% - Акцент6 5_46EE.2011(v1.0)" xfId="756"/>
    <cellStyle name="20% - Акцент6 6" xfId="757"/>
    <cellStyle name="20% - Акцент6 6 2" xfId="758"/>
    <cellStyle name="20% - Акцент6 6 3" xfId="759"/>
    <cellStyle name="20% - Акцент6 6_46EE.2011(v1.0)" xfId="760"/>
    <cellStyle name="20% - Акцент6 7" xfId="761"/>
    <cellStyle name="20% - Акцент6 7 2" xfId="762"/>
    <cellStyle name="20% - Акцент6 7 3" xfId="763"/>
    <cellStyle name="20% - Акцент6 7_46EE.2011(v1.0)" xfId="764"/>
    <cellStyle name="20% - Акцент6 8" xfId="765"/>
    <cellStyle name="20% - Акцент6 8 2" xfId="766"/>
    <cellStyle name="20% - Акцент6 8 3" xfId="767"/>
    <cellStyle name="20% - Акцент6 8_46EE.2011(v1.0)" xfId="768"/>
    <cellStyle name="20% - Акцент6 9" xfId="769"/>
    <cellStyle name="20% - Акцент6 9 2" xfId="770"/>
    <cellStyle name="20% - Акцент6 9 3" xfId="771"/>
    <cellStyle name="20% - Акцент6 9_46EE.2011(v1.0)" xfId="772"/>
    <cellStyle name="40% - Accent1" xfId="773"/>
    <cellStyle name="40% - Accent1 2" xfId="774"/>
    <cellStyle name="40% - Accent1 3" xfId="775"/>
    <cellStyle name="40% - Accent1_46EE.2011(v1.0)" xfId="776"/>
    <cellStyle name="40% - Accent2" xfId="777"/>
    <cellStyle name="40% - Accent2 2" xfId="778"/>
    <cellStyle name="40% - Accent2 3" xfId="779"/>
    <cellStyle name="40% - Accent2_46EE.2011(v1.0)" xfId="780"/>
    <cellStyle name="40% - Accent3" xfId="781"/>
    <cellStyle name="40% - Accent3 2" xfId="782"/>
    <cellStyle name="40% - Accent3 3" xfId="783"/>
    <cellStyle name="40% - Accent3_46EE.2011(v1.0)" xfId="784"/>
    <cellStyle name="40% - Accent4" xfId="785"/>
    <cellStyle name="40% - Accent4 2" xfId="786"/>
    <cellStyle name="40% - Accent4 3" xfId="787"/>
    <cellStyle name="40% - Accent4_46EE.2011(v1.0)" xfId="788"/>
    <cellStyle name="40% - Accent5" xfId="789"/>
    <cellStyle name="40% - Accent5 2" xfId="790"/>
    <cellStyle name="40% - Accent5 3" xfId="791"/>
    <cellStyle name="40% - Accent5_46EE.2011(v1.0)" xfId="792"/>
    <cellStyle name="40% - Accent6" xfId="793"/>
    <cellStyle name="40% - Accent6 2" xfId="794"/>
    <cellStyle name="40% - Accent6 3" xfId="795"/>
    <cellStyle name="40% - Accent6_46EE.2011(v1.0)" xfId="796"/>
    <cellStyle name="40% - Акцент1" xfId="797"/>
    <cellStyle name="40% - Акцент1 10" xfId="798"/>
    <cellStyle name="40% - Акцент1 2" xfId="799"/>
    <cellStyle name="40% - Акцент1 2 2" xfId="800"/>
    <cellStyle name="40% - Акцент1 2 3" xfId="801"/>
    <cellStyle name="40% - Акцент1 2_46EE.2011(v1.0)" xfId="802"/>
    <cellStyle name="40% - Акцент1 3" xfId="803"/>
    <cellStyle name="40% - Акцент1 3 2" xfId="804"/>
    <cellStyle name="40% - Акцент1 3 3" xfId="805"/>
    <cellStyle name="40% - Акцент1 3_46EE.2011(v1.0)" xfId="806"/>
    <cellStyle name="40% - Акцент1 4" xfId="807"/>
    <cellStyle name="40% - Акцент1 4 2" xfId="808"/>
    <cellStyle name="40% - Акцент1 4 3" xfId="809"/>
    <cellStyle name="40% - Акцент1 4_46EE.2011(v1.0)" xfId="810"/>
    <cellStyle name="40% - Акцент1 5" xfId="811"/>
    <cellStyle name="40% - Акцент1 5 2" xfId="812"/>
    <cellStyle name="40% - Акцент1 5 3" xfId="813"/>
    <cellStyle name="40% - Акцент1 5_46EE.2011(v1.0)" xfId="814"/>
    <cellStyle name="40% - Акцент1 6" xfId="815"/>
    <cellStyle name="40% - Акцент1 6 2" xfId="816"/>
    <cellStyle name="40% - Акцент1 6 3" xfId="817"/>
    <cellStyle name="40% - Акцент1 6_46EE.2011(v1.0)" xfId="818"/>
    <cellStyle name="40% - Акцент1 7" xfId="819"/>
    <cellStyle name="40% - Акцент1 7 2" xfId="820"/>
    <cellStyle name="40% - Акцент1 7 3" xfId="821"/>
    <cellStyle name="40% - Акцент1 7_46EE.2011(v1.0)" xfId="822"/>
    <cellStyle name="40% - Акцент1 8" xfId="823"/>
    <cellStyle name="40% - Акцент1 8 2" xfId="824"/>
    <cellStyle name="40% - Акцент1 8 3" xfId="825"/>
    <cellStyle name="40% - Акцент1 8_46EE.2011(v1.0)" xfId="826"/>
    <cellStyle name="40% - Акцент1 9" xfId="827"/>
    <cellStyle name="40% - Акцент1 9 2" xfId="828"/>
    <cellStyle name="40% - Акцент1 9 3" xfId="829"/>
    <cellStyle name="40% - Акцент1 9_46EE.2011(v1.0)" xfId="830"/>
    <cellStyle name="40% - Акцент2" xfId="831"/>
    <cellStyle name="40% - Акцент2 10" xfId="832"/>
    <cellStyle name="40% - Акцент2 2" xfId="833"/>
    <cellStyle name="40% - Акцент2 2 2" xfId="834"/>
    <cellStyle name="40% - Акцент2 2 3" xfId="835"/>
    <cellStyle name="40% - Акцент2 2_46EE.2011(v1.0)" xfId="836"/>
    <cellStyle name="40% - Акцент2 3" xfId="837"/>
    <cellStyle name="40% - Акцент2 3 2" xfId="838"/>
    <cellStyle name="40% - Акцент2 3 3" xfId="839"/>
    <cellStyle name="40% - Акцент2 3_46EE.2011(v1.0)" xfId="840"/>
    <cellStyle name="40% - Акцент2 4" xfId="841"/>
    <cellStyle name="40% - Акцент2 4 2" xfId="842"/>
    <cellStyle name="40% - Акцент2 4 3" xfId="843"/>
    <cellStyle name="40% - Акцент2 4_46EE.2011(v1.0)" xfId="844"/>
    <cellStyle name="40% - Акцент2 5" xfId="845"/>
    <cellStyle name="40% - Акцент2 5 2" xfId="846"/>
    <cellStyle name="40% - Акцент2 5 3" xfId="847"/>
    <cellStyle name="40% - Акцент2 5_46EE.2011(v1.0)" xfId="848"/>
    <cellStyle name="40% - Акцент2 6" xfId="849"/>
    <cellStyle name="40% - Акцент2 6 2" xfId="850"/>
    <cellStyle name="40% - Акцент2 6 3" xfId="851"/>
    <cellStyle name="40% - Акцент2 6_46EE.2011(v1.0)" xfId="852"/>
    <cellStyle name="40% - Акцент2 7" xfId="853"/>
    <cellStyle name="40% - Акцент2 7 2" xfId="854"/>
    <cellStyle name="40% - Акцент2 7 3" xfId="855"/>
    <cellStyle name="40% - Акцент2 7_46EE.2011(v1.0)" xfId="856"/>
    <cellStyle name="40% - Акцент2 8" xfId="857"/>
    <cellStyle name="40% - Акцент2 8 2" xfId="858"/>
    <cellStyle name="40% - Акцент2 8 3" xfId="859"/>
    <cellStyle name="40% - Акцент2 8_46EE.2011(v1.0)" xfId="860"/>
    <cellStyle name="40% - Акцент2 9" xfId="861"/>
    <cellStyle name="40% - Акцент2 9 2" xfId="862"/>
    <cellStyle name="40% - Акцент2 9 3" xfId="863"/>
    <cellStyle name="40% - Акцент2 9_46EE.2011(v1.0)" xfId="864"/>
    <cellStyle name="40% - Акцент3" xfId="865"/>
    <cellStyle name="40% - Акцент3 10" xfId="866"/>
    <cellStyle name="40% - Акцент3 2" xfId="867"/>
    <cellStyle name="40% - Акцент3 2 2" xfId="868"/>
    <cellStyle name="40% - Акцент3 2 3" xfId="869"/>
    <cellStyle name="40% - Акцент3 2_46EE.2011(v1.0)" xfId="870"/>
    <cellStyle name="40% - Акцент3 3" xfId="871"/>
    <cellStyle name="40% - Акцент3 3 2" xfId="872"/>
    <cellStyle name="40% - Акцент3 3 3" xfId="873"/>
    <cellStyle name="40% - Акцент3 3_46EE.2011(v1.0)" xfId="874"/>
    <cellStyle name="40% - Акцент3 4" xfId="875"/>
    <cellStyle name="40% - Акцент3 4 2" xfId="876"/>
    <cellStyle name="40% - Акцент3 4 3" xfId="877"/>
    <cellStyle name="40% - Акцент3 4_46EE.2011(v1.0)" xfId="878"/>
    <cellStyle name="40% - Акцент3 5" xfId="879"/>
    <cellStyle name="40% - Акцент3 5 2" xfId="880"/>
    <cellStyle name="40% - Акцент3 5 3" xfId="881"/>
    <cellStyle name="40% - Акцент3 5_46EE.2011(v1.0)" xfId="882"/>
    <cellStyle name="40% - Акцент3 6" xfId="883"/>
    <cellStyle name="40% - Акцент3 6 2" xfId="884"/>
    <cellStyle name="40% - Акцент3 6 3" xfId="885"/>
    <cellStyle name="40% - Акцент3 6_46EE.2011(v1.0)" xfId="886"/>
    <cellStyle name="40% - Акцент3 7" xfId="887"/>
    <cellStyle name="40% - Акцент3 7 2" xfId="888"/>
    <cellStyle name="40% - Акцент3 7 3" xfId="889"/>
    <cellStyle name="40% - Акцент3 7_46EE.2011(v1.0)" xfId="890"/>
    <cellStyle name="40% - Акцент3 8" xfId="891"/>
    <cellStyle name="40% - Акцент3 8 2" xfId="892"/>
    <cellStyle name="40% - Акцент3 8 3" xfId="893"/>
    <cellStyle name="40% - Акцент3 8_46EE.2011(v1.0)" xfId="894"/>
    <cellStyle name="40% - Акцент3 9" xfId="895"/>
    <cellStyle name="40% - Акцент3 9 2" xfId="896"/>
    <cellStyle name="40% - Акцент3 9 3" xfId="897"/>
    <cellStyle name="40% - Акцент3 9_46EE.2011(v1.0)" xfId="898"/>
    <cellStyle name="40% - Акцент4" xfId="899"/>
    <cellStyle name="40% - Акцент4 10" xfId="900"/>
    <cellStyle name="40% - Акцент4 2" xfId="901"/>
    <cellStyle name="40% - Акцент4 2 2" xfId="902"/>
    <cellStyle name="40% - Акцент4 2 3" xfId="903"/>
    <cellStyle name="40% - Акцент4 2_46EE.2011(v1.0)" xfId="904"/>
    <cellStyle name="40% - Акцент4 3" xfId="905"/>
    <cellStyle name="40% - Акцент4 3 2" xfId="906"/>
    <cellStyle name="40% - Акцент4 3 3" xfId="907"/>
    <cellStyle name="40% - Акцент4 3_46EE.2011(v1.0)" xfId="908"/>
    <cellStyle name="40% - Акцент4 4" xfId="909"/>
    <cellStyle name="40% - Акцент4 4 2" xfId="910"/>
    <cellStyle name="40% - Акцент4 4 3" xfId="911"/>
    <cellStyle name="40% - Акцент4 4_46EE.2011(v1.0)" xfId="912"/>
    <cellStyle name="40% - Акцент4 5" xfId="913"/>
    <cellStyle name="40% - Акцент4 5 2" xfId="914"/>
    <cellStyle name="40% - Акцент4 5 3" xfId="915"/>
    <cellStyle name="40% - Акцент4 5_46EE.2011(v1.0)" xfId="916"/>
    <cellStyle name="40% - Акцент4 6" xfId="917"/>
    <cellStyle name="40% - Акцент4 6 2" xfId="918"/>
    <cellStyle name="40% - Акцент4 6 3" xfId="919"/>
    <cellStyle name="40% - Акцент4 6_46EE.2011(v1.0)" xfId="920"/>
    <cellStyle name="40% - Акцент4 7" xfId="921"/>
    <cellStyle name="40% - Акцент4 7 2" xfId="922"/>
    <cellStyle name="40% - Акцент4 7 3" xfId="923"/>
    <cellStyle name="40% - Акцент4 7_46EE.2011(v1.0)" xfId="924"/>
    <cellStyle name="40% - Акцент4 8" xfId="925"/>
    <cellStyle name="40% - Акцент4 8 2" xfId="926"/>
    <cellStyle name="40% - Акцент4 8 3" xfId="927"/>
    <cellStyle name="40% - Акцент4 8_46EE.2011(v1.0)" xfId="928"/>
    <cellStyle name="40% - Акцент4 9" xfId="929"/>
    <cellStyle name="40% - Акцент4 9 2" xfId="930"/>
    <cellStyle name="40% - Акцент4 9 3" xfId="931"/>
    <cellStyle name="40% - Акцент4 9_46EE.2011(v1.0)" xfId="932"/>
    <cellStyle name="40% - Акцент5" xfId="933"/>
    <cellStyle name="40% - Акцент5 10" xfId="934"/>
    <cellStyle name="40% - Акцент5 2" xfId="935"/>
    <cellStyle name="40% - Акцент5 2 2" xfId="936"/>
    <cellStyle name="40% - Акцент5 2 3" xfId="937"/>
    <cellStyle name="40% - Акцент5 2_46EE.2011(v1.0)" xfId="938"/>
    <cellStyle name="40% - Акцент5 3" xfId="939"/>
    <cellStyle name="40% - Акцент5 3 2" xfId="940"/>
    <cellStyle name="40% - Акцент5 3 3" xfId="941"/>
    <cellStyle name="40% - Акцент5 3_46EE.2011(v1.0)" xfId="942"/>
    <cellStyle name="40% - Акцент5 4" xfId="943"/>
    <cellStyle name="40% - Акцент5 4 2" xfId="944"/>
    <cellStyle name="40% - Акцент5 4 3" xfId="945"/>
    <cellStyle name="40% - Акцент5 4_46EE.2011(v1.0)" xfId="946"/>
    <cellStyle name="40% - Акцент5 5" xfId="947"/>
    <cellStyle name="40% - Акцент5 5 2" xfId="948"/>
    <cellStyle name="40% - Акцент5 5 3" xfId="949"/>
    <cellStyle name="40% - Акцент5 5_46EE.2011(v1.0)" xfId="950"/>
    <cellStyle name="40% - Акцент5 6" xfId="951"/>
    <cellStyle name="40% - Акцент5 6 2" xfId="952"/>
    <cellStyle name="40% - Акцент5 6 3" xfId="953"/>
    <cellStyle name="40% - Акцент5 6_46EE.2011(v1.0)" xfId="954"/>
    <cellStyle name="40% - Акцент5 7" xfId="955"/>
    <cellStyle name="40% - Акцент5 7 2" xfId="956"/>
    <cellStyle name="40% - Акцент5 7 3" xfId="957"/>
    <cellStyle name="40% - Акцент5 7_46EE.2011(v1.0)" xfId="958"/>
    <cellStyle name="40% - Акцент5 8" xfId="959"/>
    <cellStyle name="40% - Акцент5 8 2" xfId="960"/>
    <cellStyle name="40% - Акцент5 8 3" xfId="961"/>
    <cellStyle name="40% - Акцент5 8_46EE.2011(v1.0)" xfId="962"/>
    <cellStyle name="40% - Акцент5 9" xfId="963"/>
    <cellStyle name="40% - Акцент5 9 2" xfId="964"/>
    <cellStyle name="40% - Акцент5 9 3" xfId="965"/>
    <cellStyle name="40% - Акцент5 9_46EE.2011(v1.0)" xfId="966"/>
    <cellStyle name="40% - Акцент6" xfId="967"/>
    <cellStyle name="40% - Акцент6 10" xfId="968"/>
    <cellStyle name="40% - Акцент6 2" xfId="969"/>
    <cellStyle name="40% - Акцент6 2 2" xfId="970"/>
    <cellStyle name="40% - Акцент6 2 3" xfId="971"/>
    <cellStyle name="40% - Акцент6 2_46EE.2011(v1.0)" xfId="972"/>
    <cellStyle name="40% - Акцент6 3" xfId="973"/>
    <cellStyle name="40% - Акцент6 3 2" xfId="974"/>
    <cellStyle name="40% - Акцент6 3 3" xfId="975"/>
    <cellStyle name="40% - Акцент6 3_46EE.2011(v1.0)" xfId="976"/>
    <cellStyle name="40% - Акцент6 4" xfId="977"/>
    <cellStyle name="40% - Акцент6 4 2" xfId="978"/>
    <cellStyle name="40% - Акцент6 4 3" xfId="979"/>
    <cellStyle name="40% - Акцент6 4_46EE.2011(v1.0)" xfId="980"/>
    <cellStyle name="40% - Акцент6 5" xfId="981"/>
    <cellStyle name="40% - Акцент6 5 2" xfId="982"/>
    <cellStyle name="40% - Акцент6 5 3" xfId="983"/>
    <cellStyle name="40% - Акцент6 5_46EE.2011(v1.0)" xfId="984"/>
    <cellStyle name="40% - Акцент6 6" xfId="985"/>
    <cellStyle name="40% - Акцент6 6 2" xfId="986"/>
    <cellStyle name="40% - Акцент6 6 3" xfId="987"/>
    <cellStyle name="40% - Акцент6 6_46EE.2011(v1.0)" xfId="988"/>
    <cellStyle name="40% - Акцент6 7" xfId="989"/>
    <cellStyle name="40% - Акцент6 7 2" xfId="990"/>
    <cellStyle name="40% - Акцент6 7 3" xfId="991"/>
    <cellStyle name="40% - Акцент6 7_46EE.2011(v1.0)" xfId="992"/>
    <cellStyle name="40% - Акцент6 8" xfId="993"/>
    <cellStyle name="40% - Акцент6 8 2" xfId="994"/>
    <cellStyle name="40% - Акцент6 8 3" xfId="995"/>
    <cellStyle name="40% - Акцент6 8_46EE.2011(v1.0)" xfId="996"/>
    <cellStyle name="40% - Акцент6 9" xfId="997"/>
    <cellStyle name="40% - Акцент6 9 2" xfId="998"/>
    <cellStyle name="40% - Акцент6 9 3" xfId="999"/>
    <cellStyle name="40% - Акцент6 9_46EE.2011(v1.0)" xfId="1000"/>
    <cellStyle name="60% - Accent1" xfId="1001"/>
    <cellStyle name="60% - Accent2" xfId="1002"/>
    <cellStyle name="60% - Accent3" xfId="1003"/>
    <cellStyle name="60% - Accent4" xfId="1004"/>
    <cellStyle name="60% - Accent5" xfId="1005"/>
    <cellStyle name="60% - Accent6" xfId="1006"/>
    <cellStyle name="60% - Акцент1" xfId="1007"/>
    <cellStyle name="60% - Акцент1 10" xfId="1008"/>
    <cellStyle name="60% - Акцент1 2" xfId="1009"/>
    <cellStyle name="60% - Акцент1 2 2" xfId="1010"/>
    <cellStyle name="60% - Акцент1 3" xfId="1011"/>
    <cellStyle name="60% - Акцент1 3 2" xfId="1012"/>
    <cellStyle name="60% - Акцент1 4" xfId="1013"/>
    <cellStyle name="60% - Акцент1 4 2" xfId="1014"/>
    <cellStyle name="60% - Акцент1 5" xfId="1015"/>
    <cellStyle name="60% - Акцент1 5 2" xfId="1016"/>
    <cellStyle name="60% - Акцент1 6" xfId="1017"/>
    <cellStyle name="60% - Акцент1 6 2" xfId="1018"/>
    <cellStyle name="60% - Акцент1 7" xfId="1019"/>
    <cellStyle name="60% - Акцент1 7 2" xfId="1020"/>
    <cellStyle name="60% - Акцент1 8" xfId="1021"/>
    <cellStyle name="60% - Акцент1 8 2" xfId="1022"/>
    <cellStyle name="60% - Акцент1 9" xfId="1023"/>
    <cellStyle name="60% - Акцент1 9 2" xfId="1024"/>
    <cellStyle name="60% - Акцент2" xfId="1025"/>
    <cellStyle name="60% - Акцент2 10" xfId="1026"/>
    <cellStyle name="60% - Акцент2 2" xfId="1027"/>
    <cellStyle name="60% - Акцент2 2 2" xfId="1028"/>
    <cellStyle name="60% - Акцент2 3" xfId="1029"/>
    <cellStyle name="60% - Акцент2 3 2" xfId="1030"/>
    <cellStyle name="60% - Акцент2 4" xfId="1031"/>
    <cellStyle name="60% - Акцент2 4 2" xfId="1032"/>
    <cellStyle name="60% - Акцент2 5" xfId="1033"/>
    <cellStyle name="60% - Акцент2 5 2" xfId="1034"/>
    <cellStyle name="60% - Акцент2 6" xfId="1035"/>
    <cellStyle name="60% - Акцент2 6 2" xfId="1036"/>
    <cellStyle name="60% - Акцент2 7" xfId="1037"/>
    <cellStyle name="60% - Акцент2 7 2" xfId="1038"/>
    <cellStyle name="60% - Акцент2 8" xfId="1039"/>
    <cellStyle name="60% - Акцент2 8 2" xfId="1040"/>
    <cellStyle name="60% - Акцент2 9" xfId="1041"/>
    <cellStyle name="60% - Акцент2 9 2" xfId="1042"/>
    <cellStyle name="60% - Акцент3" xfId="1043"/>
    <cellStyle name="60% - Акцент3 10" xfId="1044"/>
    <cellStyle name="60% - Акцент3 2" xfId="1045"/>
    <cellStyle name="60% - Акцент3 2 2" xfId="1046"/>
    <cellStyle name="60% - Акцент3 3" xfId="1047"/>
    <cellStyle name="60% - Акцент3 3 2" xfId="1048"/>
    <cellStyle name="60% - Акцент3 4" xfId="1049"/>
    <cellStyle name="60% - Акцент3 4 2" xfId="1050"/>
    <cellStyle name="60% - Акцент3 5" xfId="1051"/>
    <cellStyle name="60% - Акцент3 5 2" xfId="1052"/>
    <cellStyle name="60% - Акцент3 6" xfId="1053"/>
    <cellStyle name="60% - Акцент3 6 2" xfId="1054"/>
    <cellStyle name="60% - Акцент3 7" xfId="1055"/>
    <cellStyle name="60% - Акцент3 7 2" xfId="1056"/>
    <cellStyle name="60% - Акцент3 8" xfId="1057"/>
    <cellStyle name="60% - Акцент3 8 2" xfId="1058"/>
    <cellStyle name="60% - Акцент3 9" xfId="1059"/>
    <cellStyle name="60% - Акцент3 9 2" xfId="1060"/>
    <cellStyle name="60% - Акцент4" xfId="1061"/>
    <cellStyle name="60% - Акцент4 10" xfId="1062"/>
    <cellStyle name="60% - Акцент4 2" xfId="1063"/>
    <cellStyle name="60% - Акцент4 2 2" xfId="1064"/>
    <cellStyle name="60% - Акцент4 3" xfId="1065"/>
    <cellStyle name="60% - Акцент4 3 2" xfId="1066"/>
    <cellStyle name="60% - Акцент4 4" xfId="1067"/>
    <cellStyle name="60% - Акцент4 4 2" xfId="1068"/>
    <cellStyle name="60% - Акцент4 5" xfId="1069"/>
    <cellStyle name="60% - Акцент4 5 2" xfId="1070"/>
    <cellStyle name="60% - Акцент4 6" xfId="1071"/>
    <cellStyle name="60% - Акцент4 6 2" xfId="1072"/>
    <cellStyle name="60% - Акцент4 7" xfId="1073"/>
    <cellStyle name="60% - Акцент4 7 2" xfId="1074"/>
    <cellStyle name="60% - Акцент4 8" xfId="1075"/>
    <cellStyle name="60% - Акцент4 8 2" xfId="1076"/>
    <cellStyle name="60% - Акцент4 9" xfId="1077"/>
    <cellStyle name="60% - Акцент4 9 2" xfId="1078"/>
    <cellStyle name="60% - Акцент5" xfId="1079"/>
    <cellStyle name="60% - Акцент5 10" xfId="1080"/>
    <cellStyle name="60% - Акцент5 2" xfId="1081"/>
    <cellStyle name="60% - Акцент5 2 2" xfId="1082"/>
    <cellStyle name="60% - Акцент5 3" xfId="1083"/>
    <cellStyle name="60% - Акцент5 3 2" xfId="1084"/>
    <cellStyle name="60% - Акцент5 4" xfId="1085"/>
    <cellStyle name="60% - Акцент5 4 2" xfId="1086"/>
    <cellStyle name="60% - Акцент5 5" xfId="1087"/>
    <cellStyle name="60% - Акцент5 5 2" xfId="1088"/>
    <cellStyle name="60% - Акцент5 6" xfId="1089"/>
    <cellStyle name="60% - Акцент5 6 2" xfId="1090"/>
    <cellStyle name="60% - Акцент5 7" xfId="1091"/>
    <cellStyle name="60% - Акцент5 7 2" xfId="1092"/>
    <cellStyle name="60% - Акцент5 8" xfId="1093"/>
    <cellStyle name="60% - Акцент5 8 2" xfId="1094"/>
    <cellStyle name="60% - Акцент5 9" xfId="1095"/>
    <cellStyle name="60% - Акцент5 9 2" xfId="1096"/>
    <cellStyle name="60% - Акцент6" xfId="1097"/>
    <cellStyle name="60% - Акцент6 10" xfId="1098"/>
    <cellStyle name="60% - Акцент6 2" xfId="1099"/>
    <cellStyle name="60% - Акцент6 2 2" xfId="1100"/>
    <cellStyle name="60% - Акцент6 3" xfId="1101"/>
    <cellStyle name="60% - Акцент6 3 2" xfId="1102"/>
    <cellStyle name="60% - Акцент6 4" xfId="1103"/>
    <cellStyle name="60% - Акцент6 4 2" xfId="1104"/>
    <cellStyle name="60% - Акцент6 5" xfId="1105"/>
    <cellStyle name="60% - Акцент6 5 2" xfId="1106"/>
    <cellStyle name="60% - Акцент6 6" xfId="1107"/>
    <cellStyle name="60% - Акцент6 6 2" xfId="1108"/>
    <cellStyle name="60% - Акцент6 7" xfId="1109"/>
    <cellStyle name="60% - Акцент6 7 2" xfId="1110"/>
    <cellStyle name="60% - Акцент6 8" xfId="1111"/>
    <cellStyle name="60% - Акцент6 8 2" xfId="1112"/>
    <cellStyle name="60% - Акцент6 9" xfId="1113"/>
    <cellStyle name="60% - Акцент6 9 2" xfId="1114"/>
    <cellStyle name="Accent1" xfId="1115"/>
    <cellStyle name="Accent2" xfId="1116"/>
    <cellStyle name="Accent3" xfId="1117"/>
    <cellStyle name="Accent4" xfId="1118"/>
    <cellStyle name="Accent5" xfId="1119"/>
    <cellStyle name="Accent6" xfId="1120"/>
    <cellStyle name="Ăčďĺđńńűëęŕ" xfId="1121"/>
    <cellStyle name="AFE" xfId="1122"/>
    <cellStyle name="Áĺççŕůčňíűé" xfId="1123"/>
    <cellStyle name="Äĺíĺćíűé [0]_(ňŕá 3č)" xfId="1124"/>
    <cellStyle name="Äĺíĺćíűé_(ňŕá 3č)" xfId="1125"/>
    <cellStyle name="Bad" xfId="1126"/>
    <cellStyle name="Blue" xfId="1127"/>
    <cellStyle name="Body_$Dollars" xfId="1128"/>
    <cellStyle name="Calculation" xfId="1129"/>
    <cellStyle name="Cells 2" xfId="1130"/>
    <cellStyle name="Check Cell" xfId="1131"/>
    <cellStyle name="Chek" xfId="1132"/>
    <cellStyle name="Comma [0]_Adjusted FS 1299" xfId="1133"/>
    <cellStyle name="Comma 0" xfId="1134"/>
    <cellStyle name="Comma 0*" xfId="1135"/>
    <cellStyle name="Comma 2" xfId="1136"/>
    <cellStyle name="Comma 3*" xfId="1137"/>
    <cellStyle name="Comma_Adjusted FS 1299" xfId="1138"/>
    <cellStyle name="Comma0" xfId="1139"/>
    <cellStyle name="Çŕůčňíűé" xfId="1140"/>
    <cellStyle name="Currency [0]" xfId="1141"/>
    <cellStyle name="Currency [0] 2" xfId="1142"/>
    <cellStyle name="Currency [0] 2 2" xfId="1143"/>
    <cellStyle name="Currency [0] 2 3" xfId="1144"/>
    <cellStyle name="Currency [0] 2 4" xfId="1145"/>
    <cellStyle name="Currency [0] 2 5" xfId="1146"/>
    <cellStyle name="Currency [0] 2 6" xfId="1147"/>
    <cellStyle name="Currency [0] 2 7" xfId="1148"/>
    <cellStyle name="Currency [0] 2 8" xfId="1149"/>
    <cellStyle name="Currency [0] 2 9" xfId="1150"/>
    <cellStyle name="Currency [0] 3" xfId="1151"/>
    <cellStyle name="Currency [0] 3 2" xfId="1152"/>
    <cellStyle name="Currency [0] 3 3" xfId="1153"/>
    <cellStyle name="Currency [0] 3 4" xfId="1154"/>
    <cellStyle name="Currency [0] 3 5" xfId="1155"/>
    <cellStyle name="Currency [0] 3 6" xfId="1156"/>
    <cellStyle name="Currency [0] 3 7" xfId="1157"/>
    <cellStyle name="Currency [0] 3 8" xfId="1158"/>
    <cellStyle name="Currency [0] 3 9" xfId="1159"/>
    <cellStyle name="Currency [0] 4" xfId="1160"/>
    <cellStyle name="Currency [0] 4 2" xfId="1161"/>
    <cellStyle name="Currency [0] 4 3" xfId="1162"/>
    <cellStyle name="Currency [0] 4 4" xfId="1163"/>
    <cellStyle name="Currency [0] 4 5" xfId="1164"/>
    <cellStyle name="Currency [0] 4 6" xfId="1165"/>
    <cellStyle name="Currency [0] 4 7" xfId="1166"/>
    <cellStyle name="Currency [0] 4 8" xfId="1167"/>
    <cellStyle name="Currency [0] 4 9" xfId="1168"/>
    <cellStyle name="Currency [0] 5" xfId="1169"/>
    <cellStyle name="Currency [0] 5 2" xfId="1170"/>
    <cellStyle name="Currency [0] 5 3" xfId="1171"/>
    <cellStyle name="Currency [0] 5 4" xfId="1172"/>
    <cellStyle name="Currency [0] 5 5" xfId="1173"/>
    <cellStyle name="Currency [0] 5 6" xfId="1174"/>
    <cellStyle name="Currency [0] 5 7" xfId="1175"/>
    <cellStyle name="Currency [0] 5 8" xfId="1176"/>
    <cellStyle name="Currency [0] 5 9" xfId="1177"/>
    <cellStyle name="Currency [0] 6" xfId="1178"/>
    <cellStyle name="Currency [0] 6 2" xfId="1179"/>
    <cellStyle name="Currency [0] 6 3" xfId="1180"/>
    <cellStyle name="Currency [0] 7" xfId="1181"/>
    <cellStyle name="Currency [0] 7 2" xfId="1182"/>
    <cellStyle name="Currency [0] 7 3" xfId="1183"/>
    <cellStyle name="Currency [0] 8" xfId="1184"/>
    <cellStyle name="Currency [0] 8 2" xfId="1185"/>
    <cellStyle name="Currency [0] 8 3" xfId="1186"/>
    <cellStyle name="Currency 0" xfId="1187"/>
    <cellStyle name="Currency 2" xfId="1188"/>
    <cellStyle name="Currency_06_9m" xfId="1189"/>
    <cellStyle name="Currency0" xfId="1190"/>
    <cellStyle name="Currency2" xfId="1191"/>
    <cellStyle name="Date" xfId="1192"/>
    <cellStyle name="Date Aligned" xfId="1193"/>
    <cellStyle name="Dates" xfId="1194"/>
    <cellStyle name="Dezimal [0]_NEGS" xfId="1195"/>
    <cellStyle name="Dezimal_NEGS" xfId="1196"/>
    <cellStyle name="Dotted Line" xfId="1197"/>
    <cellStyle name="E&amp;Y House" xfId="1198"/>
    <cellStyle name="E-mail" xfId="1199"/>
    <cellStyle name="E-mail 2" xfId="1200"/>
    <cellStyle name="E-mail 2 2" xfId="1201"/>
    <cellStyle name="E-mail_46EP.2012(v0.1)" xfId="1202"/>
    <cellStyle name="Euro" xfId="1203"/>
    <cellStyle name="ew" xfId="1204"/>
    <cellStyle name="Explanatory Text" xfId="1205"/>
    <cellStyle name="F2" xfId="1206"/>
    <cellStyle name="F3" xfId="1207"/>
    <cellStyle name="F4" xfId="1208"/>
    <cellStyle name="F5" xfId="1209"/>
    <cellStyle name="F6" xfId="1210"/>
    <cellStyle name="F7" xfId="1211"/>
    <cellStyle name="F8" xfId="1212"/>
    <cellStyle name="Fixed" xfId="1213"/>
    <cellStyle name="fo]&#13;&#10;UserName=Murat Zelef&#13;&#10;UserCompany=Bumerang&#13;&#10;&#13;&#10;[File Paths]&#13;&#10;WorkingDirectory=C:\EQUIS\DLWIN&#13;&#10;DownLoader=C" xfId="1214"/>
    <cellStyle name="Followed Hyperlink" xfId="1215"/>
    <cellStyle name="Footnote" xfId="1216"/>
    <cellStyle name="Good" xfId="1217"/>
    <cellStyle name="hard no" xfId="1218"/>
    <cellStyle name="Hard Percent" xfId="1219"/>
    <cellStyle name="hardno" xfId="1220"/>
    <cellStyle name="Header" xfId="1221"/>
    <cellStyle name="Header 3" xfId="1222"/>
    <cellStyle name="Heading" xfId="1223"/>
    <cellStyle name="Heading 1" xfId="1224"/>
    <cellStyle name="Heading 2" xfId="1225"/>
    <cellStyle name="Heading 3" xfId="1226"/>
    <cellStyle name="Heading 4" xfId="1227"/>
    <cellStyle name="Heading_GP.ITOG.4.78(v1.0) - для разделения" xfId="1228"/>
    <cellStyle name="Heading2" xfId="1229"/>
    <cellStyle name="Heading2 2" xfId="1230"/>
    <cellStyle name="Heading2 2 2" xfId="1231"/>
    <cellStyle name="Heading2_46EP.2012(v0.1)" xfId="1232"/>
    <cellStyle name="Hyperlink" xfId="1233"/>
    <cellStyle name="Îáű÷íűé__FES" xfId="1234"/>
    <cellStyle name="Îáû÷íûé_cogs" xfId="1235"/>
    <cellStyle name="Îňęđűâŕâřŕ˙ń˙ ăčďĺđńńűëęŕ" xfId="1236"/>
    <cellStyle name="Info" xfId="1237"/>
    <cellStyle name="Input" xfId="1238"/>
    <cellStyle name="InputCurrency" xfId="1239"/>
    <cellStyle name="InputCurrency2" xfId="1240"/>
    <cellStyle name="InputMultiple1" xfId="1241"/>
    <cellStyle name="InputPercent1" xfId="1242"/>
    <cellStyle name="Inputs" xfId="1243"/>
    <cellStyle name="Inputs (const)" xfId="1244"/>
    <cellStyle name="Inputs (const) 2" xfId="1245"/>
    <cellStyle name="Inputs (const) 2 2" xfId="1246"/>
    <cellStyle name="Inputs (const)_46EP.2012(v0.1)" xfId="1247"/>
    <cellStyle name="Inputs 2" xfId="1248"/>
    <cellStyle name="Inputs 2 2" xfId="1249"/>
    <cellStyle name="Inputs 3" xfId="1250"/>
    <cellStyle name="Inputs Co" xfId="1251"/>
    <cellStyle name="Inputs_46EE.2011(v1.0)" xfId="1252"/>
    <cellStyle name="Linked Cell" xfId="1253"/>
    <cellStyle name="Millares [0]_RESULTS" xfId="1254"/>
    <cellStyle name="Millares_RESULTS" xfId="1255"/>
    <cellStyle name="Milliers [0]_RESULTS" xfId="1256"/>
    <cellStyle name="Milliers_RESULTS" xfId="1257"/>
    <cellStyle name="mnb" xfId="1258"/>
    <cellStyle name="Moneda [0]_RESULTS" xfId="1259"/>
    <cellStyle name="Moneda_RESULTS" xfId="1260"/>
    <cellStyle name="Monétaire [0]_RESULTS" xfId="1261"/>
    <cellStyle name="Monétaire_RESULTS" xfId="1262"/>
    <cellStyle name="Multiple" xfId="1263"/>
    <cellStyle name="Multiple1" xfId="1264"/>
    <cellStyle name="MultipleBelow" xfId="1265"/>
    <cellStyle name="namber" xfId="1266"/>
    <cellStyle name="Neutral" xfId="1267"/>
    <cellStyle name="Norma11l" xfId="1268"/>
    <cellStyle name="normal" xfId="1269"/>
    <cellStyle name="Normal - Style1" xfId="1270"/>
    <cellStyle name="normal 10" xfId="1271"/>
    <cellStyle name="normal 11" xfId="1272"/>
    <cellStyle name="normal 12" xfId="1273"/>
    <cellStyle name="normal 13" xfId="1274"/>
    <cellStyle name="Normal 2" xfId="1275"/>
    <cellStyle name="Normal 2 2" xfId="1276"/>
    <cellStyle name="Normal 2 3" xfId="1277"/>
    <cellStyle name="Normal 2_Общехоз." xfId="1278"/>
    <cellStyle name="normal 3" xfId="1279"/>
    <cellStyle name="normal 4" xfId="1280"/>
    <cellStyle name="normal 5" xfId="1281"/>
    <cellStyle name="normal 6" xfId="1282"/>
    <cellStyle name="normal 7" xfId="1283"/>
    <cellStyle name="normal 8" xfId="1284"/>
    <cellStyle name="normal 9" xfId="1285"/>
    <cellStyle name="Normal." xfId="1286"/>
    <cellStyle name="Normal_06_9m" xfId="1287"/>
    <cellStyle name="Normal1" xfId="1288"/>
    <cellStyle name="Normal2" xfId="1289"/>
    <cellStyle name="NormalGB" xfId="1290"/>
    <cellStyle name="Normalny_24. 02. 97." xfId="1291"/>
    <cellStyle name="normбlnм_laroux" xfId="1292"/>
    <cellStyle name="Note" xfId="1293"/>
    <cellStyle name="Note 2" xfId="1294"/>
    <cellStyle name="number" xfId="1295"/>
    <cellStyle name="Ôčíŕíńîâűé [0]_(ňŕá 3č)" xfId="1296"/>
    <cellStyle name="Ôčíŕíńîâűé_(ňŕá 3č)" xfId="1297"/>
    <cellStyle name="Option" xfId="1298"/>
    <cellStyle name="Òûñÿ÷è [0]_cogs" xfId="1299"/>
    <cellStyle name="Òûñÿ÷è_cogs" xfId="1300"/>
    <cellStyle name="Output" xfId="1301"/>
    <cellStyle name="Page Number" xfId="1302"/>
    <cellStyle name="pb_page_heading_LS" xfId="1303"/>
    <cellStyle name="Percent_RS_Lianozovo-Samara_9m01" xfId="1304"/>
    <cellStyle name="Percent1" xfId="1305"/>
    <cellStyle name="Piug" xfId="1306"/>
    <cellStyle name="Plug" xfId="1307"/>
    <cellStyle name="Price_Body" xfId="1308"/>
    <cellStyle name="prochrek" xfId="1309"/>
    <cellStyle name="Protected" xfId="1310"/>
    <cellStyle name="Salomon Logo" xfId="1311"/>
    <cellStyle name="SAPBEXaggData" xfId="1312"/>
    <cellStyle name="SAPBEXaggDataEmph" xfId="1313"/>
    <cellStyle name="SAPBEXaggItem" xfId="1314"/>
    <cellStyle name="SAPBEXaggItemX" xfId="1315"/>
    <cellStyle name="SAPBEXchaText" xfId="1316"/>
    <cellStyle name="SAPBEXexcBad7" xfId="1317"/>
    <cellStyle name="SAPBEXexcBad8" xfId="1318"/>
    <cellStyle name="SAPBEXexcBad9" xfId="1319"/>
    <cellStyle name="SAPBEXexcCritical4" xfId="1320"/>
    <cellStyle name="SAPBEXexcCritical5" xfId="1321"/>
    <cellStyle name="SAPBEXexcCritical6" xfId="1322"/>
    <cellStyle name="SAPBEXexcGood1" xfId="1323"/>
    <cellStyle name="SAPBEXexcGood2" xfId="1324"/>
    <cellStyle name="SAPBEXexcGood3" xfId="1325"/>
    <cellStyle name="SAPBEXfilterDrill" xfId="1326"/>
    <cellStyle name="SAPBEXfilterItem" xfId="1327"/>
    <cellStyle name="SAPBEXfilterText" xfId="1328"/>
    <cellStyle name="SAPBEXformats" xfId="1329"/>
    <cellStyle name="SAPBEXheaderItem" xfId="1330"/>
    <cellStyle name="SAPBEXheaderText" xfId="1331"/>
    <cellStyle name="SAPBEXHLevel0" xfId="1332"/>
    <cellStyle name="SAPBEXHLevel0X" xfId="1333"/>
    <cellStyle name="SAPBEXHLevel1" xfId="1334"/>
    <cellStyle name="SAPBEXHLevel1X" xfId="1335"/>
    <cellStyle name="SAPBEXHLevel2" xfId="1336"/>
    <cellStyle name="SAPBEXHLevel2X" xfId="1337"/>
    <cellStyle name="SAPBEXHLevel3" xfId="1338"/>
    <cellStyle name="SAPBEXHLevel3X" xfId="1339"/>
    <cellStyle name="SAPBEXinputData" xfId="1340"/>
    <cellStyle name="SAPBEXresData" xfId="1341"/>
    <cellStyle name="SAPBEXresDataEmph" xfId="1342"/>
    <cellStyle name="SAPBEXresItem" xfId="1343"/>
    <cellStyle name="SAPBEXresItemX" xfId="1344"/>
    <cellStyle name="SAPBEXstdData" xfId="1345"/>
    <cellStyle name="SAPBEXstdDataEmph" xfId="1346"/>
    <cellStyle name="SAPBEXstdItem" xfId="1347"/>
    <cellStyle name="SAPBEXstdItemX" xfId="1348"/>
    <cellStyle name="SAPBEXtitle" xfId="1349"/>
    <cellStyle name="SAPBEXundefined" xfId="1350"/>
    <cellStyle name="st1" xfId="1351"/>
    <cellStyle name="Standard_NEGS" xfId="1352"/>
    <cellStyle name="Style 1" xfId="1353"/>
    <cellStyle name="Table Head" xfId="1354"/>
    <cellStyle name="Table Head Aligned" xfId="1355"/>
    <cellStyle name="Table Head Blue" xfId="1356"/>
    <cellStyle name="Table Head Green" xfId="1357"/>
    <cellStyle name="Table Head_Val_Sum_Graph" xfId="1358"/>
    <cellStyle name="Table Heading" xfId="1359"/>
    <cellStyle name="Table Heading 2" xfId="1360"/>
    <cellStyle name="Table Heading 2 2" xfId="1361"/>
    <cellStyle name="Table Heading_46EP.2012(v0.1)" xfId="1362"/>
    <cellStyle name="Table Text" xfId="1363"/>
    <cellStyle name="Table Title" xfId="1364"/>
    <cellStyle name="Table Units" xfId="1365"/>
    <cellStyle name="Table_Header" xfId="1366"/>
    <cellStyle name="Text" xfId="1367"/>
    <cellStyle name="Text 1" xfId="1368"/>
    <cellStyle name="Text Head" xfId="1369"/>
    <cellStyle name="Text Head 1" xfId="1370"/>
    <cellStyle name="Title" xfId="1371"/>
    <cellStyle name="Title 4" xfId="1372"/>
    <cellStyle name="Total" xfId="1373"/>
    <cellStyle name="TotalCurrency" xfId="1374"/>
    <cellStyle name="Underline_Single" xfId="1375"/>
    <cellStyle name="Unit" xfId="1376"/>
    <cellStyle name="Warning Text" xfId="1377"/>
    <cellStyle name="year" xfId="1378"/>
    <cellStyle name="Акцент1" xfId="1379"/>
    <cellStyle name="Акцент1 10" xfId="1380"/>
    <cellStyle name="Акцент1 2" xfId="1381"/>
    <cellStyle name="Акцент1 2 2" xfId="1382"/>
    <cellStyle name="Акцент1 3" xfId="1383"/>
    <cellStyle name="Акцент1 3 2" xfId="1384"/>
    <cellStyle name="Акцент1 4" xfId="1385"/>
    <cellStyle name="Акцент1 4 2" xfId="1386"/>
    <cellStyle name="Акцент1 5" xfId="1387"/>
    <cellStyle name="Акцент1 5 2" xfId="1388"/>
    <cellStyle name="Акцент1 6" xfId="1389"/>
    <cellStyle name="Акцент1 6 2" xfId="1390"/>
    <cellStyle name="Акцент1 7" xfId="1391"/>
    <cellStyle name="Акцент1 7 2" xfId="1392"/>
    <cellStyle name="Акцент1 8" xfId="1393"/>
    <cellStyle name="Акцент1 8 2" xfId="1394"/>
    <cellStyle name="Акцент1 9" xfId="1395"/>
    <cellStyle name="Акцент1 9 2" xfId="1396"/>
    <cellStyle name="Акцент2" xfId="1397"/>
    <cellStyle name="Акцент2 10" xfId="1398"/>
    <cellStyle name="Акцент2 2" xfId="1399"/>
    <cellStyle name="Акцент2 2 2" xfId="1400"/>
    <cellStyle name="Акцент2 3" xfId="1401"/>
    <cellStyle name="Акцент2 3 2" xfId="1402"/>
    <cellStyle name="Акцент2 4" xfId="1403"/>
    <cellStyle name="Акцент2 4 2" xfId="1404"/>
    <cellStyle name="Акцент2 5" xfId="1405"/>
    <cellStyle name="Акцент2 5 2" xfId="1406"/>
    <cellStyle name="Акцент2 6" xfId="1407"/>
    <cellStyle name="Акцент2 6 2" xfId="1408"/>
    <cellStyle name="Акцент2 7" xfId="1409"/>
    <cellStyle name="Акцент2 7 2" xfId="1410"/>
    <cellStyle name="Акцент2 8" xfId="1411"/>
    <cellStyle name="Акцент2 8 2" xfId="1412"/>
    <cellStyle name="Акцент2 9" xfId="1413"/>
    <cellStyle name="Акцент2 9 2" xfId="1414"/>
    <cellStyle name="Акцент3" xfId="1415"/>
    <cellStyle name="Акцент3 10" xfId="1416"/>
    <cellStyle name="Акцент3 2" xfId="1417"/>
    <cellStyle name="Акцент3 2 2" xfId="1418"/>
    <cellStyle name="Акцент3 3" xfId="1419"/>
    <cellStyle name="Акцент3 3 2" xfId="1420"/>
    <cellStyle name="Акцент3 4" xfId="1421"/>
    <cellStyle name="Акцент3 4 2" xfId="1422"/>
    <cellStyle name="Акцент3 5" xfId="1423"/>
    <cellStyle name="Акцент3 5 2" xfId="1424"/>
    <cellStyle name="Акцент3 6" xfId="1425"/>
    <cellStyle name="Акцент3 6 2" xfId="1426"/>
    <cellStyle name="Акцент3 7" xfId="1427"/>
    <cellStyle name="Акцент3 7 2" xfId="1428"/>
    <cellStyle name="Акцент3 8" xfId="1429"/>
    <cellStyle name="Акцент3 8 2" xfId="1430"/>
    <cellStyle name="Акцент3 9" xfId="1431"/>
    <cellStyle name="Акцент3 9 2" xfId="1432"/>
    <cellStyle name="Акцент4" xfId="1433"/>
    <cellStyle name="Акцент4 10" xfId="1434"/>
    <cellStyle name="Акцент4 2" xfId="1435"/>
    <cellStyle name="Акцент4 2 2" xfId="1436"/>
    <cellStyle name="Акцент4 3" xfId="1437"/>
    <cellStyle name="Акцент4 3 2" xfId="1438"/>
    <cellStyle name="Акцент4 4" xfId="1439"/>
    <cellStyle name="Акцент4 4 2" xfId="1440"/>
    <cellStyle name="Акцент4 5" xfId="1441"/>
    <cellStyle name="Акцент4 5 2" xfId="1442"/>
    <cellStyle name="Акцент4 6" xfId="1443"/>
    <cellStyle name="Акцент4 6 2" xfId="1444"/>
    <cellStyle name="Акцент4 7" xfId="1445"/>
    <cellStyle name="Акцент4 7 2" xfId="1446"/>
    <cellStyle name="Акцент4 8" xfId="1447"/>
    <cellStyle name="Акцент4 8 2" xfId="1448"/>
    <cellStyle name="Акцент4 9" xfId="1449"/>
    <cellStyle name="Акцент4 9 2" xfId="1450"/>
    <cellStyle name="Акцент5" xfId="1451"/>
    <cellStyle name="Акцент5 10" xfId="1452"/>
    <cellStyle name="Акцент5 2" xfId="1453"/>
    <cellStyle name="Акцент5 2 2" xfId="1454"/>
    <cellStyle name="Акцент5 3" xfId="1455"/>
    <cellStyle name="Акцент5 3 2" xfId="1456"/>
    <cellStyle name="Акцент5 4" xfId="1457"/>
    <cellStyle name="Акцент5 4 2" xfId="1458"/>
    <cellStyle name="Акцент5 5" xfId="1459"/>
    <cellStyle name="Акцент5 5 2" xfId="1460"/>
    <cellStyle name="Акцент5 6" xfId="1461"/>
    <cellStyle name="Акцент5 6 2" xfId="1462"/>
    <cellStyle name="Акцент5 7" xfId="1463"/>
    <cellStyle name="Акцент5 7 2" xfId="1464"/>
    <cellStyle name="Акцент5 8" xfId="1465"/>
    <cellStyle name="Акцент5 8 2" xfId="1466"/>
    <cellStyle name="Акцент5 9" xfId="1467"/>
    <cellStyle name="Акцент5 9 2" xfId="1468"/>
    <cellStyle name="Акцент6" xfId="1469"/>
    <cellStyle name="Акцент6 10" xfId="1470"/>
    <cellStyle name="Акцент6 2" xfId="1471"/>
    <cellStyle name="Акцент6 2 2" xfId="1472"/>
    <cellStyle name="Акцент6 3" xfId="1473"/>
    <cellStyle name="Акцент6 3 2" xfId="1474"/>
    <cellStyle name="Акцент6 4" xfId="1475"/>
    <cellStyle name="Акцент6 4 2" xfId="1476"/>
    <cellStyle name="Акцент6 5" xfId="1477"/>
    <cellStyle name="Акцент6 5 2" xfId="1478"/>
    <cellStyle name="Акцент6 6" xfId="1479"/>
    <cellStyle name="Акцент6 6 2" xfId="1480"/>
    <cellStyle name="Акцент6 7" xfId="1481"/>
    <cellStyle name="Акцент6 7 2" xfId="1482"/>
    <cellStyle name="Акцент6 8" xfId="1483"/>
    <cellStyle name="Акцент6 8 2" xfId="1484"/>
    <cellStyle name="Акцент6 9" xfId="1485"/>
    <cellStyle name="Акцент6 9 2" xfId="1486"/>
    <cellStyle name="Беззащитный" xfId="1487"/>
    <cellStyle name="Ввод " xfId="1488"/>
    <cellStyle name="Ввод  10" xfId="1489"/>
    <cellStyle name="Ввод  2" xfId="1490"/>
    <cellStyle name="Ввод  2 2" xfId="1491"/>
    <cellStyle name="Ввод  2_46EE.2011(v1.0)" xfId="1492"/>
    <cellStyle name="Ввод  3" xfId="1493"/>
    <cellStyle name="Ввод  3 2" xfId="1494"/>
    <cellStyle name="Ввод  3_46EE.2011(v1.0)" xfId="1495"/>
    <cellStyle name="Ввод  4" xfId="1496"/>
    <cellStyle name="Ввод  4 2" xfId="1497"/>
    <cellStyle name="Ввод  4_46EE.2011(v1.0)" xfId="1498"/>
    <cellStyle name="Ввод  5" xfId="1499"/>
    <cellStyle name="Ввод  5 2" xfId="1500"/>
    <cellStyle name="Ввод  5_46EE.2011(v1.0)" xfId="1501"/>
    <cellStyle name="Ввод  6" xfId="1502"/>
    <cellStyle name="Ввод  6 2" xfId="1503"/>
    <cellStyle name="Ввод  6_46EE.2011(v1.0)" xfId="1504"/>
    <cellStyle name="Ввод  7" xfId="1505"/>
    <cellStyle name="Ввод  7 2" xfId="1506"/>
    <cellStyle name="Ввод  7_46EE.2011(v1.0)" xfId="1507"/>
    <cellStyle name="Ввод  8" xfId="1508"/>
    <cellStyle name="Ввод  8 2" xfId="1509"/>
    <cellStyle name="Ввод  8_46EE.2011(v1.0)" xfId="1510"/>
    <cellStyle name="Ввод  9" xfId="1511"/>
    <cellStyle name="Ввод  9 2" xfId="1512"/>
    <cellStyle name="Ввод  9_46EE.2011(v1.0)" xfId="1513"/>
    <cellStyle name="Верт. заголовок" xfId="1514"/>
    <cellStyle name="Вес_продукта" xfId="1515"/>
    <cellStyle name="Вывод" xfId="1516"/>
    <cellStyle name="Вывод 10" xfId="1517"/>
    <cellStyle name="Вывод 2" xfId="1518"/>
    <cellStyle name="Вывод 2 2" xfId="1519"/>
    <cellStyle name="Вывод 2_46EE.2011(v1.0)" xfId="1520"/>
    <cellStyle name="Вывод 3" xfId="1521"/>
    <cellStyle name="Вывод 3 2" xfId="1522"/>
    <cellStyle name="Вывод 3_46EE.2011(v1.0)" xfId="1523"/>
    <cellStyle name="Вывод 4" xfId="1524"/>
    <cellStyle name="Вывод 4 2" xfId="1525"/>
    <cellStyle name="Вывод 4_46EE.2011(v1.0)" xfId="1526"/>
    <cellStyle name="Вывод 5" xfId="1527"/>
    <cellStyle name="Вывод 5 2" xfId="1528"/>
    <cellStyle name="Вывод 5_46EE.2011(v1.0)" xfId="1529"/>
    <cellStyle name="Вывод 6" xfId="1530"/>
    <cellStyle name="Вывод 6 2" xfId="1531"/>
    <cellStyle name="Вывод 6_46EE.2011(v1.0)" xfId="1532"/>
    <cellStyle name="Вывод 7" xfId="1533"/>
    <cellStyle name="Вывод 7 2" xfId="1534"/>
    <cellStyle name="Вывод 7_46EE.2011(v1.0)" xfId="1535"/>
    <cellStyle name="Вывод 8" xfId="1536"/>
    <cellStyle name="Вывод 8 2" xfId="1537"/>
    <cellStyle name="Вывод 8_46EE.2011(v1.0)" xfId="1538"/>
    <cellStyle name="Вывод 9" xfId="1539"/>
    <cellStyle name="Вывод 9 2" xfId="1540"/>
    <cellStyle name="Вывод 9_46EE.2011(v1.0)" xfId="1541"/>
    <cellStyle name="Вычисление" xfId="1542"/>
    <cellStyle name="Вычисление 10" xfId="1543"/>
    <cellStyle name="Вычисление 2" xfId="1544"/>
    <cellStyle name="Вычисление 2 2" xfId="1545"/>
    <cellStyle name="Вычисление 2_46EE.2011(v1.0)" xfId="1546"/>
    <cellStyle name="Вычисление 3" xfId="1547"/>
    <cellStyle name="Вычисление 3 2" xfId="1548"/>
    <cellStyle name="Вычисление 3_46EE.2011(v1.0)" xfId="1549"/>
    <cellStyle name="Вычисление 4" xfId="1550"/>
    <cellStyle name="Вычисление 4 2" xfId="1551"/>
    <cellStyle name="Вычисление 4_46EE.2011(v1.0)" xfId="1552"/>
    <cellStyle name="Вычисление 5" xfId="1553"/>
    <cellStyle name="Вычисление 5 2" xfId="1554"/>
    <cellStyle name="Вычисление 5_46EE.2011(v1.0)" xfId="1555"/>
    <cellStyle name="Вычисление 6" xfId="1556"/>
    <cellStyle name="Вычисление 6 2" xfId="1557"/>
    <cellStyle name="Вычисление 6_46EE.2011(v1.0)" xfId="1558"/>
    <cellStyle name="Вычисление 7" xfId="1559"/>
    <cellStyle name="Вычисление 7 2" xfId="1560"/>
    <cellStyle name="Вычисление 7_46EE.2011(v1.0)" xfId="1561"/>
    <cellStyle name="Вычисление 8" xfId="1562"/>
    <cellStyle name="Вычисление 8 2" xfId="1563"/>
    <cellStyle name="Вычисление 8_46EE.2011(v1.0)" xfId="1564"/>
    <cellStyle name="Вычисление 9" xfId="1565"/>
    <cellStyle name="Вычисление 9 2" xfId="1566"/>
    <cellStyle name="Вычисление 9_46EE.2011(v1.0)" xfId="1567"/>
    <cellStyle name="Hyperlink" xfId="1568"/>
    <cellStyle name="Гиперссылка 2" xfId="1569"/>
    <cellStyle name="Гиперссылка 2 2" xfId="1570"/>
    <cellStyle name="Гиперссылка 3" xfId="1571"/>
    <cellStyle name="Гиперссылка 4" xfId="1572"/>
    <cellStyle name="Гиперссылка 4 2" xfId="1573"/>
    <cellStyle name="Гиперссылка 5" xfId="1574"/>
    <cellStyle name="Группа" xfId="1575"/>
    <cellStyle name="Группа 0" xfId="1576"/>
    <cellStyle name="Группа 1" xfId="1577"/>
    <cellStyle name="Группа 2" xfId="1578"/>
    <cellStyle name="Группа 3" xfId="1579"/>
    <cellStyle name="Группа 4" xfId="1580"/>
    <cellStyle name="Группа 5" xfId="1581"/>
    <cellStyle name="Группа 6" xfId="1582"/>
    <cellStyle name="Группа 7" xfId="1583"/>
    <cellStyle name="Группа 8" xfId="1584"/>
    <cellStyle name="Группа_additional slides_04.12.03 _1" xfId="1585"/>
    <cellStyle name="ДАТА" xfId="1586"/>
    <cellStyle name="ДАТА 2" xfId="1587"/>
    <cellStyle name="ДАТА 3" xfId="1588"/>
    <cellStyle name="ДАТА 4" xfId="1589"/>
    <cellStyle name="ДАТА 5" xfId="1590"/>
    <cellStyle name="ДАТА 6" xfId="1591"/>
    <cellStyle name="ДАТА 7" xfId="1592"/>
    <cellStyle name="ДАТА 8" xfId="1593"/>
    <cellStyle name="ДАТА 9" xfId="1594"/>
    <cellStyle name="ДАТА_1" xfId="1595"/>
    <cellStyle name="Currency" xfId="1596"/>
    <cellStyle name="Currency [0]" xfId="1597"/>
    <cellStyle name="Денежный 2" xfId="1598"/>
    <cellStyle name="Денежный 2 2" xfId="1599"/>
    <cellStyle name="Денежный 2 2 2" xfId="1600"/>
    <cellStyle name="Денежный 2_INDEX.STATION.2012(v1.0)_" xfId="1601"/>
    <cellStyle name="Є_x0004_ЄЄЄЄ_x0004_ЄЄ_x0004_" xfId="1602"/>
    <cellStyle name="Заголовок" xfId="1603"/>
    <cellStyle name="Заголовок 1" xfId="1604"/>
    <cellStyle name="Заголовок 1 10" xfId="1605"/>
    <cellStyle name="Заголовок 1 2" xfId="1606"/>
    <cellStyle name="Заголовок 1 2 2" xfId="1607"/>
    <cellStyle name="Заголовок 1 2_46EE.2011(v1.0)" xfId="1608"/>
    <cellStyle name="Заголовок 1 3" xfId="1609"/>
    <cellStyle name="Заголовок 1 3 2" xfId="1610"/>
    <cellStyle name="Заголовок 1 3_46EE.2011(v1.0)" xfId="1611"/>
    <cellStyle name="Заголовок 1 4" xfId="1612"/>
    <cellStyle name="Заголовок 1 4 2" xfId="1613"/>
    <cellStyle name="Заголовок 1 4_46EE.2011(v1.0)" xfId="1614"/>
    <cellStyle name="Заголовок 1 5" xfId="1615"/>
    <cellStyle name="Заголовок 1 5 2" xfId="1616"/>
    <cellStyle name="Заголовок 1 5_46EE.2011(v1.0)" xfId="1617"/>
    <cellStyle name="Заголовок 1 6" xfId="1618"/>
    <cellStyle name="Заголовок 1 6 2" xfId="1619"/>
    <cellStyle name="Заголовок 1 6_46EE.2011(v1.0)" xfId="1620"/>
    <cellStyle name="Заголовок 1 7" xfId="1621"/>
    <cellStyle name="Заголовок 1 7 2" xfId="1622"/>
    <cellStyle name="Заголовок 1 7_46EE.2011(v1.0)" xfId="1623"/>
    <cellStyle name="Заголовок 1 8" xfId="1624"/>
    <cellStyle name="Заголовок 1 8 2" xfId="1625"/>
    <cellStyle name="Заголовок 1 8_46EE.2011(v1.0)" xfId="1626"/>
    <cellStyle name="Заголовок 1 9" xfId="1627"/>
    <cellStyle name="Заголовок 1 9 2" xfId="1628"/>
    <cellStyle name="Заголовок 1 9_46EE.2011(v1.0)" xfId="1629"/>
    <cellStyle name="Заголовок 2" xfId="1630"/>
    <cellStyle name="Заголовок 2 10" xfId="1631"/>
    <cellStyle name="Заголовок 2 2" xfId="1632"/>
    <cellStyle name="Заголовок 2 2 2" xfId="1633"/>
    <cellStyle name="Заголовок 2 2_46EE.2011(v1.0)" xfId="1634"/>
    <cellStyle name="Заголовок 2 3" xfId="1635"/>
    <cellStyle name="Заголовок 2 3 2" xfId="1636"/>
    <cellStyle name="Заголовок 2 3_46EE.2011(v1.0)" xfId="1637"/>
    <cellStyle name="Заголовок 2 4" xfId="1638"/>
    <cellStyle name="Заголовок 2 4 2" xfId="1639"/>
    <cellStyle name="Заголовок 2 4_46EE.2011(v1.0)" xfId="1640"/>
    <cellStyle name="Заголовок 2 5" xfId="1641"/>
    <cellStyle name="Заголовок 2 5 2" xfId="1642"/>
    <cellStyle name="Заголовок 2 5_46EE.2011(v1.0)" xfId="1643"/>
    <cellStyle name="Заголовок 2 6" xfId="1644"/>
    <cellStyle name="Заголовок 2 6 2" xfId="1645"/>
    <cellStyle name="Заголовок 2 6_46EE.2011(v1.0)" xfId="1646"/>
    <cellStyle name="Заголовок 2 7" xfId="1647"/>
    <cellStyle name="Заголовок 2 7 2" xfId="1648"/>
    <cellStyle name="Заголовок 2 7_46EE.2011(v1.0)" xfId="1649"/>
    <cellStyle name="Заголовок 2 8" xfId="1650"/>
    <cellStyle name="Заголовок 2 8 2" xfId="1651"/>
    <cellStyle name="Заголовок 2 8_46EE.2011(v1.0)" xfId="1652"/>
    <cellStyle name="Заголовок 2 9" xfId="1653"/>
    <cellStyle name="Заголовок 2 9 2" xfId="1654"/>
    <cellStyle name="Заголовок 2 9_46EE.2011(v1.0)" xfId="1655"/>
    <cellStyle name="Заголовок 3" xfId="1656"/>
    <cellStyle name="Заголовок 3 10" xfId="1657"/>
    <cellStyle name="Заголовок 3 2" xfId="1658"/>
    <cellStyle name="Заголовок 3 2 2" xfId="1659"/>
    <cellStyle name="Заголовок 3 2_46EE.2011(v1.0)" xfId="1660"/>
    <cellStyle name="Заголовок 3 3" xfId="1661"/>
    <cellStyle name="Заголовок 3 3 2" xfId="1662"/>
    <cellStyle name="Заголовок 3 3_46EE.2011(v1.0)" xfId="1663"/>
    <cellStyle name="Заголовок 3 4" xfId="1664"/>
    <cellStyle name="Заголовок 3 4 2" xfId="1665"/>
    <cellStyle name="Заголовок 3 4_46EE.2011(v1.0)" xfId="1666"/>
    <cellStyle name="Заголовок 3 5" xfId="1667"/>
    <cellStyle name="Заголовок 3 5 2" xfId="1668"/>
    <cellStyle name="Заголовок 3 5_46EE.2011(v1.0)" xfId="1669"/>
    <cellStyle name="Заголовок 3 6" xfId="1670"/>
    <cellStyle name="Заголовок 3 6 2" xfId="1671"/>
    <cellStyle name="Заголовок 3 6_46EE.2011(v1.0)" xfId="1672"/>
    <cellStyle name="Заголовок 3 7" xfId="1673"/>
    <cellStyle name="Заголовок 3 7 2" xfId="1674"/>
    <cellStyle name="Заголовок 3 7_46EE.2011(v1.0)" xfId="1675"/>
    <cellStyle name="Заголовок 3 8" xfId="1676"/>
    <cellStyle name="Заголовок 3 8 2" xfId="1677"/>
    <cellStyle name="Заголовок 3 8_46EE.2011(v1.0)" xfId="1678"/>
    <cellStyle name="Заголовок 3 9" xfId="1679"/>
    <cellStyle name="Заголовок 3 9 2" xfId="1680"/>
    <cellStyle name="Заголовок 3 9_46EE.2011(v1.0)" xfId="1681"/>
    <cellStyle name="Заголовок 4" xfId="1682"/>
    <cellStyle name="Заголовок 4 10" xfId="1683"/>
    <cellStyle name="Заголовок 4 2" xfId="1684"/>
    <cellStyle name="Заголовок 4 2 2" xfId="1685"/>
    <cellStyle name="Заголовок 4 3" xfId="1686"/>
    <cellStyle name="Заголовок 4 3 2" xfId="1687"/>
    <cellStyle name="Заголовок 4 4" xfId="1688"/>
    <cellStyle name="Заголовок 4 4 2" xfId="1689"/>
    <cellStyle name="Заголовок 4 5" xfId="1690"/>
    <cellStyle name="Заголовок 4 5 2" xfId="1691"/>
    <cellStyle name="Заголовок 4 6" xfId="1692"/>
    <cellStyle name="Заголовок 4 6 2" xfId="1693"/>
    <cellStyle name="Заголовок 4 7" xfId="1694"/>
    <cellStyle name="Заголовок 4 7 2" xfId="1695"/>
    <cellStyle name="Заголовок 4 8" xfId="1696"/>
    <cellStyle name="Заголовок 4 8 2" xfId="1697"/>
    <cellStyle name="Заголовок 4 9" xfId="1698"/>
    <cellStyle name="Заголовок 4 9 2" xfId="1699"/>
    <cellStyle name="ЗАГОЛОВОК1" xfId="1700"/>
    <cellStyle name="ЗАГОЛОВОК2" xfId="1701"/>
    <cellStyle name="ЗаголовокСтолбца" xfId="1702"/>
    <cellStyle name="Защитный" xfId="1703"/>
    <cellStyle name="Значение" xfId="1704"/>
    <cellStyle name="Зоголовок" xfId="1705"/>
    <cellStyle name="Итог" xfId="1706"/>
    <cellStyle name="Итог 10" xfId="1707"/>
    <cellStyle name="Итог 2" xfId="1708"/>
    <cellStyle name="Итог 2 2" xfId="1709"/>
    <cellStyle name="Итог 2_46EE.2011(v1.0)" xfId="1710"/>
    <cellStyle name="Итог 3" xfId="1711"/>
    <cellStyle name="Итог 3 2" xfId="1712"/>
    <cellStyle name="Итог 3_46EE.2011(v1.0)" xfId="1713"/>
    <cellStyle name="Итог 4" xfId="1714"/>
    <cellStyle name="Итог 4 2" xfId="1715"/>
    <cellStyle name="Итог 4_46EE.2011(v1.0)" xfId="1716"/>
    <cellStyle name="Итог 5" xfId="1717"/>
    <cellStyle name="Итог 5 2" xfId="1718"/>
    <cellStyle name="Итог 5_46EE.2011(v1.0)" xfId="1719"/>
    <cellStyle name="Итог 6" xfId="1720"/>
    <cellStyle name="Итог 6 2" xfId="1721"/>
    <cellStyle name="Итог 6_46EE.2011(v1.0)" xfId="1722"/>
    <cellStyle name="Итог 7" xfId="1723"/>
    <cellStyle name="Итог 7 2" xfId="1724"/>
    <cellStyle name="Итог 7_46EE.2011(v1.0)" xfId="1725"/>
    <cellStyle name="Итог 8" xfId="1726"/>
    <cellStyle name="Итог 8 2" xfId="1727"/>
    <cellStyle name="Итог 8_46EE.2011(v1.0)" xfId="1728"/>
    <cellStyle name="Итог 9" xfId="1729"/>
    <cellStyle name="Итог 9 2" xfId="1730"/>
    <cellStyle name="Итог 9_46EE.2011(v1.0)" xfId="1731"/>
    <cellStyle name="Итого" xfId="1732"/>
    <cellStyle name="ИТОГОВЫЙ" xfId="1733"/>
    <cellStyle name="ИТОГОВЫЙ 2" xfId="1734"/>
    <cellStyle name="ИТОГОВЫЙ 3" xfId="1735"/>
    <cellStyle name="ИТОГОВЫЙ 4" xfId="1736"/>
    <cellStyle name="ИТОГОВЫЙ 5" xfId="1737"/>
    <cellStyle name="ИТОГОВЫЙ 6" xfId="1738"/>
    <cellStyle name="ИТОГОВЫЙ 7" xfId="1739"/>
    <cellStyle name="ИТОГОВЫЙ 8" xfId="1740"/>
    <cellStyle name="ИТОГОВЫЙ 9" xfId="1741"/>
    <cellStyle name="ИТОГОВЫЙ_1" xfId="1742"/>
    <cellStyle name="Контрольная ячейка" xfId="1743"/>
    <cellStyle name="Контрольная ячейка 10" xfId="1744"/>
    <cellStyle name="Контрольная ячейка 2" xfId="1745"/>
    <cellStyle name="Контрольная ячейка 2 2" xfId="1746"/>
    <cellStyle name="Контрольная ячейка 2_46EE.2011(v1.0)" xfId="1747"/>
    <cellStyle name="Контрольная ячейка 3" xfId="1748"/>
    <cellStyle name="Контрольная ячейка 3 2" xfId="1749"/>
    <cellStyle name="Контрольная ячейка 3_46EE.2011(v1.0)" xfId="1750"/>
    <cellStyle name="Контрольная ячейка 4" xfId="1751"/>
    <cellStyle name="Контрольная ячейка 4 2" xfId="1752"/>
    <cellStyle name="Контрольная ячейка 4_46EE.2011(v1.0)" xfId="1753"/>
    <cellStyle name="Контрольная ячейка 5" xfId="1754"/>
    <cellStyle name="Контрольная ячейка 5 2" xfId="1755"/>
    <cellStyle name="Контрольная ячейка 5_46EE.2011(v1.0)" xfId="1756"/>
    <cellStyle name="Контрольная ячейка 6" xfId="1757"/>
    <cellStyle name="Контрольная ячейка 6 2" xfId="1758"/>
    <cellStyle name="Контрольная ячейка 6_46EE.2011(v1.0)" xfId="1759"/>
    <cellStyle name="Контрольная ячейка 7" xfId="1760"/>
    <cellStyle name="Контрольная ячейка 7 2" xfId="1761"/>
    <cellStyle name="Контрольная ячейка 7_46EE.2011(v1.0)" xfId="1762"/>
    <cellStyle name="Контрольная ячейка 8" xfId="1763"/>
    <cellStyle name="Контрольная ячейка 8 2" xfId="1764"/>
    <cellStyle name="Контрольная ячейка 8_46EE.2011(v1.0)" xfId="1765"/>
    <cellStyle name="Контрольная ячейка 9" xfId="1766"/>
    <cellStyle name="Контрольная ячейка 9 2" xfId="1767"/>
    <cellStyle name="Контрольная ячейка 9_46EE.2011(v1.0)" xfId="1768"/>
    <cellStyle name="Миша (бланки отчетности)" xfId="1769"/>
    <cellStyle name="Мои наименования показателей" xfId="1770"/>
    <cellStyle name="Мои наименования показателей 2" xfId="1771"/>
    <cellStyle name="Мои наименования показателей 2 2" xfId="1772"/>
    <cellStyle name="Мои наименования показателей 2 3" xfId="1773"/>
    <cellStyle name="Мои наименования показателей 2 4" xfId="1774"/>
    <cellStyle name="Мои наименования показателей 2 5" xfId="1775"/>
    <cellStyle name="Мои наименования показателей 2 6" xfId="1776"/>
    <cellStyle name="Мои наименования показателей 2 7" xfId="1777"/>
    <cellStyle name="Мои наименования показателей 2 8" xfId="1778"/>
    <cellStyle name="Мои наименования показателей 2 9" xfId="1779"/>
    <cellStyle name="Мои наименования показателей 2_1" xfId="1780"/>
    <cellStyle name="Мои наименования показателей 3" xfId="1781"/>
    <cellStyle name="Мои наименования показателей 3 2" xfId="1782"/>
    <cellStyle name="Мои наименования показателей 3 3" xfId="1783"/>
    <cellStyle name="Мои наименования показателей 3 4" xfId="1784"/>
    <cellStyle name="Мои наименования показателей 3 5" xfId="1785"/>
    <cellStyle name="Мои наименования показателей 3 6" xfId="1786"/>
    <cellStyle name="Мои наименования показателей 3 7" xfId="1787"/>
    <cellStyle name="Мои наименования показателей 3 8" xfId="1788"/>
    <cellStyle name="Мои наименования показателей 3 9" xfId="1789"/>
    <cellStyle name="Мои наименования показателей 3_1" xfId="1790"/>
    <cellStyle name="Мои наименования показателей 4" xfId="1791"/>
    <cellStyle name="Мои наименования показателей 4 2" xfId="1792"/>
    <cellStyle name="Мои наименования показателей 4 3" xfId="1793"/>
    <cellStyle name="Мои наименования показателей 4 4" xfId="1794"/>
    <cellStyle name="Мои наименования показателей 4 5" xfId="1795"/>
    <cellStyle name="Мои наименования показателей 4 6" xfId="1796"/>
    <cellStyle name="Мои наименования показателей 4 7" xfId="1797"/>
    <cellStyle name="Мои наименования показателей 4 8" xfId="1798"/>
    <cellStyle name="Мои наименования показателей 4 9" xfId="1799"/>
    <cellStyle name="Мои наименования показателей 4_1" xfId="1800"/>
    <cellStyle name="Мои наименования показателей 5" xfId="1801"/>
    <cellStyle name="Мои наименования показателей 5 2" xfId="1802"/>
    <cellStyle name="Мои наименования показателей 5 3" xfId="1803"/>
    <cellStyle name="Мои наименования показателей 5 4" xfId="1804"/>
    <cellStyle name="Мои наименования показателей 5 5" xfId="1805"/>
    <cellStyle name="Мои наименования показателей 5 6" xfId="1806"/>
    <cellStyle name="Мои наименования показателей 5 7" xfId="1807"/>
    <cellStyle name="Мои наименования показателей 5 8" xfId="1808"/>
    <cellStyle name="Мои наименования показателей 5 9" xfId="1809"/>
    <cellStyle name="Мои наименования показателей 5_1" xfId="1810"/>
    <cellStyle name="Мои наименования показателей 6" xfId="1811"/>
    <cellStyle name="Мои наименования показателей 6 2" xfId="1812"/>
    <cellStyle name="Мои наименования показателей 6 3" xfId="1813"/>
    <cellStyle name="Мои наименования показателей 6_46EE.2011(v1.0)" xfId="1814"/>
    <cellStyle name="Мои наименования показателей 7" xfId="1815"/>
    <cellStyle name="Мои наименования показателей 7 2" xfId="1816"/>
    <cellStyle name="Мои наименования показателей 7 3" xfId="1817"/>
    <cellStyle name="Мои наименования показателей 7_46EE.2011(v1.0)" xfId="1818"/>
    <cellStyle name="Мои наименования показателей 8" xfId="1819"/>
    <cellStyle name="Мои наименования показателей 8 2" xfId="1820"/>
    <cellStyle name="Мои наименования показателей 8 3" xfId="1821"/>
    <cellStyle name="Мои наименования показателей 8_46EE.2011(v1.0)" xfId="1822"/>
    <cellStyle name="Мои наименования показателей_46EE.2011" xfId="1823"/>
    <cellStyle name="Мой заголовок" xfId="1824"/>
    <cellStyle name="Мой заголовок листа" xfId="1825"/>
    <cellStyle name="Мой заголовок листа 10" xfId="1826"/>
    <cellStyle name="Мой заголовок листа 11" xfId="1827"/>
    <cellStyle name="Мой заголовок листа 12" xfId="1828"/>
    <cellStyle name="Мой заголовок листа 13" xfId="1829"/>
    <cellStyle name="Мой заголовок листа 14" xfId="1830"/>
    <cellStyle name="Мой заголовок листа 15" xfId="1831"/>
    <cellStyle name="Мой заголовок листа 16" xfId="1832"/>
    <cellStyle name="Мой заголовок листа 17" xfId="1833"/>
    <cellStyle name="Мой заголовок листа 18" xfId="1834"/>
    <cellStyle name="Мой заголовок листа 2" xfId="1835"/>
    <cellStyle name="Мой заголовок листа 3" xfId="1836"/>
    <cellStyle name="Мой заголовок листа 4" xfId="1837"/>
    <cellStyle name="Мой заголовок листа 5" xfId="1838"/>
    <cellStyle name="Мой заголовок листа 6" xfId="1839"/>
    <cellStyle name="Мой заголовок листа 7" xfId="1840"/>
    <cellStyle name="Мой заголовок листа 8" xfId="1841"/>
    <cellStyle name="Мой заголовок листа 9" xfId="1842"/>
    <cellStyle name="Мой заголовок_Новая инструкция1_фст" xfId="1843"/>
    <cellStyle name="назв фил" xfId="1844"/>
    <cellStyle name="Название" xfId="1845"/>
    <cellStyle name="Название 10" xfId="1846"/>
    <cellStyle name="Название 2" xfId="1847"/>
    <cellStyle name="Название 2 2" xfId="1848"/>
    <cellStyle name="Название 3" xfId="1849"/>
    <cellStyle name="Название 3 2" xfId="1850"/>
    <cellStyle name="Название 4" xfId="1851"/>
    <cellStyle name="Название 4 2" xfId="1852"/>
    <cellStyle name="Название 5" xfId="1853"/>
    <cellStyle name="Название 5 2" xfId="1854"/>
    <cellStyle name="Название 6" xfId="1855"/>
    <cellStyle name="Название 6 2" xfId="1856"/>
    <cellStyle name="Название 7" xfId="1857"/>
    <cellStyle name="Название 7 2" xfId="1858"/>
    <cellStyle name="Название 8" xfId="1859"/>
    <cellStyle name="Название 8 2" xfId="1860"/>
    <cellStyle name="Название 9" xfId="1861"/>
    <cellStyle name="Название 9 2" xfId="1862"/>
    <cellStyle name="Невидимый" xfId="1863"/>
    <cellStyle name="Нейтральный" xfId="1864"/>
    <cellStyle name="Нейтральный 10" xfId="1865"/>
    <cellStyle name="Нейтральный 2" xfId="1866"/>
    <cellStyle name="Нейтральный 2 2" xfId="1867"/>
    <cellStyle name="Нейтральный 3" xfId="1868"/>
    <cellStyle name="Нейтральный 3 2" xfId="1869"/>
    <cellStyle name="Нейтральный 4" xfId="1870"/>
    <cellStyle name="Нейтральный 4 2" xfId="1871"/>
    <cellStyle name="Нейтральный 5" xfId="1872"/>
    <cellStyle name="Нейтральный 5 2" xfId="1873"/>
    <cellStyle name="Нейтральный 6" xfId="1874"/>
    <cellStyle name="Нейтральный 6 2" xfId="1875"/>
    <cellStyle name="Нейтральный 7" xfId="1876"/>
    <cellStyle name="Нейтральный 7 2" xfId="1877"/>
    <cellStyle name="Нейтральный 8" xfId="1878"/>
    <cellStyle name="Нейтральный 8 2" xfId="1879"/>
    <cellStyle name="Нейтральный 9" xfId="1880"/>
    <cellStyle name="Нейтральный 9 2" xfId="1881"/>
    <cellStyle name="Низ1" xfId="1882"/>
    <cellStyle name="Низ2" xfId="1883"/>
    <cellStyle name="Обычный 10" xfId="1884"/>
    <cellStyle name="Обычный 11" xfId="1885"/>
    <cellStyle name="Обычный 11 2" xfId="1886"/>
    <cellStyle name="Обычный 11 3" xfId="1887"/>
    <cellStyle name="Обычный 11_46EE.2011(v1.2)" xfId="1888"/>
    <cellStyle name="Обычный 12" xfId="1889"/>
    <cellStyle name="Обычный 12 2" xfId="1890"/>
    <cellStyle name="Обычный 12 3" xfId="1891"/>
    <cellStyle name="Обычный 12 3 2" xfId="1892"/>
    <cellStyle name="Обычный 12 4" xfId="1893"/>
    <cellStyle name="Обычный 13" xfId="1894"/>
    <cellStyle name="Обычный 13 2" xfId="1895"/>
    <cellStyle name="Обычный 14" xfId="1896"/>
    <cellStyle name="Обычный 14 2" xfId="1897"/>
    <cellStyle name="Обычный 15" xfId="1898"/>
    <cellStyle name="Обычный 16" xfId="1899"/>
    <cellStyle name="Обычный 17" xfId="1900"/>
    <cellStyle name="Обычный 18" xfId="1901"/>
    <cellStyle name="Обычный 19" xfId="1902"/>
    <cellStyle name="Обычный 2" xfId="1903"/>
    <cellStyle name="Обычный 2 10" xfId="1904"/>
    <cellStyle name="Обычный 2 11" xfId="1905"/>
    <cellStyle name="Обычный 2 2" xfId="1906"/>
    <cellStyle name="Обычный 2 2 2" xfId="1907"/>
    <cellStyle name="Обычный 2 2 3" xfId="1908"/>
    <cellStyle name="Обычный 2 2 4" xfId="1909"/>
    <cellStyle name="Обычный 2 2 5" xfId="1910"/>
    <cellStyle name="Обычный 2 2_46EE.2011(v1.0)" xfId="1911"/>
    <cellStyle name="Обычный 2 3" xfId="1912"/>
    <cellStyle name="Обычный 2 3 2" xfId="1913"/>
    <cellStyle name="Обычный 2 3 3" xfId="1914"/>
    <cellStyle name="Обычный 2 3_46EE.2011(v1.0)" xfId="1915"/>
    <cellStyle name="Обычный 2 4" xfId="1916"/>
    <cellStyle name="Обычный 2 4 2" xfId="1917"/>
    <cellStyle name="Обычный 2 4 3" xfId="1918"/>
    <cellStyle name="Обычный 2 4_46EE.2011(v1.0)" xfId="1919"/>
    <cellStyle name="Обычный 2 5" xfId="1920"/>
    <cellStyle name="Обычный 2 5 2" xfId="1921"/>
    <cellStyle name="Обычный 2 5 3" xfId="1922"/>
    <cellStyle name="Обычный 2 5_46EE.2011(v1.0)" xfId="1923"/>
    <cellStyle name="Обычный 2 6" xfId="1924"/>
    <cellStyle name="Обычный 2 6 2" xfId="1925"/>
    <cellStyle name="Обычный 2 6 3" xfId="1926"/>
    <cellStyle name="Обычный 2 6_46EE.2011(v1.0)" xfId="1927"/>
    <cellStyle name="Обычный 2 7" xfId="1928"/>
    <cellStyle name="Обычный 2 8" xfId="1929"/>
    <cellStyle name="Обычный 2 8 2" xfId="1930"/>
    <cellStyle name="Обычный 2 9" xfId="1931"/>
    <cellStyle name="Обычный 2 9 2" xfId="1932"/>
    <cellStyle name="Обычный 2_1" xfId="1933"/>
    <cellStyle name="Обычный 20" xfId="1934"/>
    <cellStyle name="Обычный 21" xfId="1935"/>
    <cellStyle name="Обычный 22" xfId="1936"/>
    <cellStyle name="Обычный 23" xfId="1937"/>
    <cellStyle name="Обычный 24" xfId="1938"/>
    <cellStyle name="Обычный 25" xfId="1939"/>
    <cellStyle name="Обычный 3" xfId="1940"/>
    <cellStyle name="Обычный 3 2" xfId="1941"/>
    <cellStyle name="Обычный 3 2 2" xfId="1942"/>
    <cellStyle name="Обычный 3 3" xfId="1943"/>
    <cellStyle name="Обычный 3 4" xfId="1944"/>
    <cellStyle name="Обычный 3 4 2" xfId="1945"/>
    <cellStyle name="Обычный 3 5" xfId="1946"/>
    <cellStyle name="Обычный 3 6" xfId="1947"/>
    <cellStyle name="Обычный 3_Общехоз." xfId="1948"/>
    <cellStyle name="Обычный 38" xfId="1949"/>
    <cellStyle name="Обычный 4" xfId="1950"/>
    <cellStyle name="Обычный 4 10" xfId="1951"/>
    <cellStyle name="Обычный 4 2" xfId="1952"/>
    <cellStyle name="Обычный 4 2 2" xfId="1953"/>
    <cellStyle name="Обычный 4 2_BALANCE.WARM.2011YEAR(v1.5)" xfId="1954"/>
    <cellStyle name="Обычный 4 3" xfId="1955"/>
    <cellStyle name="Обычный 4 3 2" xfId="1956"/>
    <cellStyle name="Обычный 4 4" xfId="1957"/>
    <cellStyle name="Обычный 4 5" xfId="1958"/>
    <cellStyle name="Обычный 4 6" xfId="1959"/>
    <cellStyle name="Обычный 4 7" xfId="1960"/>
    <cellStyle name="Обычный 4 8" xfId="1961"/>
    <cellStyle name="Обычный 4 9" xfId="1962"/>
    <cellStyle name="Обычный 4_ARMRAZR" xfId="1963"/>
    <cellStyle name="Обычный 5" xfId="1964"/>
    <cellStyle name="Обычный 5 2" xfId="1965"/>
    <cellStyle name="Обычный 6" xfId="1966"/>
    <cellStyle name="Обычный 6 2" xfId="1967"/>
    <cellStyle name="Обычный 7" xfId="1968"/>
    <cellStyle name="Обычный 8" xfId="1969"/>
    <cellStyle name="Обычный 9" xfId="1970"/>
    <cellStyle name="Обычный_Приложение" xfId="1971"/>
    <cellStyle name="Ошибка" xfId="1972"/>
    <cellStyle name="Плохой" xfId="1973"/>
    <cellStyle name="Плохой 10" xfId="1974"/>
    <cellStyle name="Плохой 2" xfId="1975"/>
    <cellStyle name="Плохой 2 2" xfId="1976"/>
    <cellStyle name="Плохой 3" xfId="1977"/>
    <cellStyle name="Плохой 3 2" xfId="1978"/>
    <cellStyle name="Плохой 4" xfId="1979"/>
    <cellStyle name="Плохой 4 2" xfId="1980"/>
    <cellStyle name="Плохой 5" xfId="1981"/>
    <cellStyle name="Плохой 5 2" xfId="1982"/>
    <cellStyle name="Плохой 6" xfId="1983"/>
    <cellStyle name="Плохой 6 2" xfId="1984"/>
    <cellStyle name="Плохой 7" xfId="1985"/>
    <cellStyle name="Плохой 7 2" xfId="1986"/>
    <cellStyle name="Плохой 8" xfId="1987"/>
    <cellStyle name="Плохой 8 2" xfId="1988"/>
    <cellStyle name="Плохой 9" xfId="1989"/>
    <cellStyle name="Плохой 9 2" xfId="1990"/>
    <cellStyle name="По центру с переносом" xfId="1991"/>
    <cellStyle name="По ширине с переносом" xfId="1992"/>
    <cellStyle name="Подгруппа" xfId="1993"/>
    <cellStyle name="Поле ввода" xfId="1994"/>
    <cellStyle name="Пояснение" xfId="1995"/>
    <cellStyle name="Пояснение 10" xfId="1996"/>
    <cellStyle name="Пояснение 2" xfId="1997"/>
    <cellStyle name="Пояснение 2 2" xfId="1998"/>
    <cellStyle name="Пояснение 3" xfId="1999"/>
    <cellStyle name="Пояснение 3 2" xfId="2000"/>
    <cellStyle name="Пояснение 4" xfId="2001"/>
    <cellStyle name="Пояснение 4 2" xfId="2002"/>
    <cellStyle name="Пояснение 5" xfId="2003"/>
    <cellStyle name="Пояснение 5 2" xfId="2004"/>
    <cellStyle name="Пояснение 6" xfId="2005"/>
    <cellStyle name="Пояснение 6 2" xfId="2006"/>
    <cellStyle name="Пояснение 7" xfId="2007"/>
    <cellStyle name="Пояснение 7 2" xfId="2008"/>
    <cellStyle name="Пояснение 8" xfId="2009"/>
    <cellStyle name="Пояснение 8 2" xfId="2010"/>
    <cellStyle name="Пояснение 9" xfId="2011"/>
    <cellStyle name="Пояснение 9 2" xfId="2012"/>
    <cellStyle name="Примечание" xfId="2013"/>
    <cellStyle name="Примечание 10" xfId="2014"/>
    <cellStyle name="Примечание 10 2" xfId="2015"/>
    <cellStyle name="Примечание 10 3" xfId="2016"/>
    <cellStyle name="Примечание 10_46EE.2011(v1.0)" xfId="2017"/>
    <cellStyle name="Примечание 11" xfId="2018"/>
    <cellStyle name="Примечание 11 2" xfId="2019"/>
    <cellStyle name="Примечание 11 3" xfId="2020"/>
    <cellStyle name="Примечание 11_46EE.2011(v1.0)" xfId="2021"/>
    <cellStyle name="Примечание 12" xfId="2022"/>
    <cellStyle name="Примечание 12 2" xfId="2023"/>
    <cellStyle name="Примечание 12 3" xfId="2024"/>
    <cellStyle name="Примечание 12_46EE.2011(v1.0)" xfId="2025"/>
    <cellStyle name="Примечание 13" xfId="2026"/>
    <cellStyle name="Примечание 13 2" xfId="2027"/>
    <cellStyle name="Примечание 14" xfId="2028"/>
    <cellStyle name="Примечание 14 2" xfId="2029"/>
    <cellStyle name="Примечание 15" xfId="2030"/>
    <cellStyle name="Примечание 15 2" xfId="2031"/>
    <cellStyle name="Примечание 16" xfId="2032"/>
    <cellStyle name="Примечание 16 2" xfId="2033"/>
    <cellStyle name="Примечание 17" xfId="2034"/>
    <cellStyle name="Примечание 17 2" xfId="2035"/>
    <cellStyle name="Примечание 18" xfId="2036"/>
    <cellStyle name="Примечание 19" xfId="2037"/>
    <cellStyle name="Примечание 2" xfId="2038"/>
    <cellStyle name="Примечание 2 10" xfId="2039"/>
    <cellStyle name="Примечание 2 11" xfId="2040"/>
    <cellStyle name="Примечание 2 12" xfId="2041"/>
    <cellStyle name="Примечание 2 2" xfId="2042"/>
    <cellStyle name="Примечание 2 3" xfId="2043"/>
    <cellStyle name="Примечание 2 4" xfId="2044"/>
    <cellStyle name="Примечание 2 5" xfId="2045"/>
    <cellStyle name="Примечание 2 6" xfId="2046"/>
    <cellStyle name="Примечание 2 7" xfId="2047"/>
    <cellStyle name="Примечание 2 8" xfId="2048"/>
    <cellStyle name="Примечание 2 9" xfId="2049"/>
    <cellStyle name="Примечание 2_46EE.2011(v1.0)" xfId="2050"/>
    <cellStyle name="Примечание 20" xfId="2051"/>
    <cellStyle name="Примечание 21" xfId="2052"/>
    <cellStyle name="Примечание 22" xfId="2053"/>
    <cellStyle name="Примечание 23" xfId="2054"/>
    <cellStyle name="Примечание 24" xfId="2055"/>
    <cellStyle name="Примечание 3" xfId="2056"/>
    <cellStyle name="Примечание 3 2" xfId="2057"/>
    <cellStyle name="Примечание 3 3" xfId="2058"/>
    <cellStyle name="Примечание 3 4" xfId="2059"/>
    <cellStyle name="Примечание 3 5" xfId="2060"/>
    <cellStyle name="Примечание 3 6" xfId="2061"/>
    <cellStyle name="Примечание 3 7" xfId="2062"/>
    <cellStyle name="Примечание 3 8" xfId="2063"/>
    <cellStyle name="Примечание 3 9" xfId="2064"/>
    <cellStyle name="Примечание 3_46EE.2011(v1.0)" xfId="2065"/>
    <cellStyle name="Примечание 4" xfId="2066"/>
    <cellStyle name="Примечание 4 2" xfId="2067"/>
    <cellStyle name="Примечание 4 3" xfId="2068"/>
    <cellStyle name="Примечание 4 4" xfId="2069"/>
    <cellStyle name="Примечание 4 5" xfId="2070"/>
    <cellStyle name="Примечание 4 6" xfId="2071"/>
    <cellStyle name="Примечание 4 7" xfId="2072"/>
    <cellStyle name="Примечание 4 8" xfId="2073"/>
    <cellStyle name="Примечание 4 9" xfId="2074"/>
    <cellStyle name="Примечание 4_46EE.2011(v1.0)" xfId="2075"/>
    <cellStyle name="Примечание 5" xfId="2076"/>
    <cellStyle name="Примечание 5 2" xfId="2077"/>
    <cellStyle name="Примечание 5 3" xfId="2078"/>
    <cellStyle name="Примечание 5 4" xfId="2079"/>
    <cellStyle name="Примечание 5 5" xfId="2080"/>
    <cellStyle name="Примечание 5 6" xfId="2081"/>
    <cellStyle name="Примечание 5 7" xfId="2082"/>
    <cellStyle name="Примечание 5 8" xfId="2083"/>
    <cellStyle name="Примечание 5 9" xfId="2084"/>
    <cellStyle name="Примечание 5_46EE.2011(v1.0)" xfId="2085"/>
    <cellStyle name="Примечание 6" xfId="2086"/>
    <cellStyle name="Примечание 6 2" xfId="2087"/>
    <cellStyle name="Примечание 6_46EE.2011(v1.0)" xfId="2088"/>
    <cellStyle name="Примечание 7" xfId="2089"/>
    <cellStyle name="Примечание 7 2" xfId="2090"/>
    <cellStyle name="Примечание 7_46EE.2011(v1.0)" xfId="2091"/>
    <cellStyle name="Примечание 8" xfId="2092"/>
    <cellStyle name="Примечание 8 2" xfId="2093"/>
    <cellStyle name="Примечание 8_46EE.2011(v1.0)" xfId="2094"/>
    <cellStyle name="Примечание 9" xfId="2095"/>
    <cellStyle name="Примечание 9 2" xfId="2096"/>
    <cellStyle name="Примечание 9_46EE.2011(v1.0)" xfId="2097"/>
    <cellStyle name="Продукт" xfId="2098"/>
    <cellStyle name="Percent" xfId="2099"/>
    <cellStyle name="Процентный 10" xfId="2100"/>
    <cellStyle name="Процентный 14" xfId="2101"/>
    <cellStyle name="Процентный 2" xfId="2102"/>
    <cellStyle name="Процентный 2 2" xfId="2103"/>
    <cellStyle name="Процентный 2 3" xfId="2104"/>
    <cellStyle name="Процентный 2 4" xfId="2105"/>
    <cellStyle name="Процентный 26" xfId="2106"/>
    <cellStyle name="Процентный 3" xfId="2107"/>
    <cellStyle name="Процентный 3 2" xfId="2108"/>
    <cellStyle name="Процентный 3 3" xfId="2109"/>
    <cellStyle name="Процентный 4" xfId="2110"/>
    <cellStyle name="Процентный 4 2" xfId="2111"/>
    <cellStyle name="Процентный 4 3" xfId="2112"/>
    <cellStyle name="Процентный 5" xfId="2113"/>
    <cellStyle name="Процентный 5 2" xfId="2114"/>
    <cellStyle name="Процентный 5 3" xfId="2115"/>
    <cellStyle name="Процентный 5 4" xfId="2116"/>
    <cellStyle name="Процентный 6" xfId="2117"/>
    <cellStyle name="Процентный 7" xfId="2118"/>
    <cellStyle name="Процентный 9" xfId="2119"/>
    <cellStyle name="Разница" xfId="2120"/>
    <cellStyle name="Рамки" xfId="2121"/>
    <cellStyle name="Сводная таблица" xfId="2122"/>
    <cellStyle name="Связанная ячейка" xfId="2123"/>
    <cellStyle name="Связанная ячейка 10" xfId="2124"/>
    <cellStyle name="Связанная ячейка 2" xfId="2125"/>
    <cellStyle name="Связанная ячейка 2 2" xfId="2126"/>
    <cellStyle name="Связанная ячейка 2_46EE.2011(v1.0)" xfId="2127"/>
    <cellStyle name="Связанная ячейка 3" xfId="2128"/>
    <cellStyle name="Связанная ячейка 3 2" xfId="2129"/>
    <cellStyle name="Связанная ячейка 3_46EE.2011(v1.0)" xfId="2130"/>
    <cellStyle name="Связанная ячейка 4" xfId="2131"/>
    <cellStyle name="Связанная ячейка 4 2" xfId="2132"/>
    <cellStyle name="Связанная ячейка 4_46EE.2011(v1.0)" xfId="2133"/>
    <cellStyle name="Связанная ячейка 5" xfId="2134"/>
    <cellStyle name="Связанная ячейка 5 2" xfId="2135"/>
    <cellStyle name="Связанная ячейка 5_46EE.2011(v1.0)" xfId="2136"/>
    <cellStyle name="Связанная ячейка 6" xfId="2137"/>
    <cellStyle name="Связанная ячейка 6 2" xfId="2138"/>
    <cellStyle name="Связанная ячейка 6_46EE.2011(v1.0)" xfId="2139"/>
    <cellStyle name="Связанная ячейка 7" xfId="2140"/>
    <cellStyle name="Связанная ячейка 7 2" xfId="2141"/>
    <cellStyle name="Связанная ячейка 7_46EE.2011(v1.0)" xfId="2142"/>
    <cellStyle name="Связанная ячейка 8" xfId="2143"/>
    <cellStyle name="Связанная ячейка 8 2" xfId="2144"/>
    <cellStyle name="Связанная ячейка 8_46EE.2011(v1.0)" xfId="2145"/>
    <cellStyle name="Связанная ячейка 9" xfId="2146"/>
    <cellStyle name="Связанная ячейка 9 2" xfId="2147"/>
    <cellStyle name="Связанная ячейка 9_46EE.2011(v1.0)" xfId="2148"/>
    <cellStyle name="Стиль 1" xfId="2149"/>
    <cellStyle name="Стиль 1 2" xfId="2150"/>
    <cellStyle name="Стиль 1 2 2" xfId="2151"/>
    <cellStyle name="Стиль 1 2 2 2" xfId="2152"/>
    <cellStyle name="Стиль 1 2_46EP.2012(v0.1)" xfId="2153"/>
    <cellStyle name="Стиль 1_Новая инструкция1_фст" xfId="2154"/>
    <cellStyle name="Стиль 2" xfId="2155"/>
    <cellStyle name="Субсчет" xfId="2156"/>
    <cellStyle name="Счет" xfId="2157"/>
    <cellStyle name="ТЕКСТ" xfId="2158"/>
    <cellStyle name="ТЕКСТ 2" xfId="2159"/>
    <cellStyle name="ТЕКСТ 3" xfId="2160"/>
    <cellStyle name="ТЕКСТ 4" xfId="2161"/>
    <cellStyle name="ТЕКСТ 5" xfId="2162"/>
    <cellStyle name="ТЕКСТ 6" xfId="2163"/>
    <cellStyle name="ТЕКСТ 7" xfId="2164"/>
    <cellStyle name="ТЕКСТ 8" xfId="2165"/>
    <cellStyle name="ТЕКСТ 9" xfId="2166"/>
    <cellStyle name="Текст предупреждения" xfId="2167"/>
    <cellStyle name="Текст предупреждения 10" xfId="2168"/>
    <cellStyle name="Текст предупреждения 2" xfId="2169"/>
    <cellStyle name="Текст предупреждения 2 2" xfId="2170"/>
    <cellStyle name="Текст предупреждения 3" xfId="2171"/>
    <cellStyle name="Текст предупреждения 3 2" xfId="2172"/>
    <cellStyle name="Текст предупреждения 4" xfId="2173"/>
    <cellStyle name="Текст предупреждения 4 2" xfId="2174"/>
    <cellStyle name="Текст предупреждения 5" xfId="2175"/>
    <cellStyle name="Текст предупреждения 5 2" xfId="2176"/>
    <cellStyle name="Текст предупреждения 6" xfId="2177"/>
    <cellStyle name="Текст предупреждения 6 2" xfId="2178"/>
    <cellStyle name="Текст предупреждения 7" xfId="2179"/>
    <cellStyle name="Текст предупреждения 7 2" xfId="2180"/>
    <cellStyle name="Текст предупреждения 8" xfId="2181"/>
    <cellStyle name="Текст предупреждения 8 2" xfId="2182"/>
    <cellStyle name="Текст предупреждения 9" xfId="2183"/>
    <cellStyle name="Текст предупреждения 9 2" xfId="2184"/>
    <cellStyle name="Текстовый" xfId="2185"/>
    <cellStyle name="Текстовый 10" xfId="2186"/>
    <cellStyle name="Текстовый 11" xfId="2187"/>
    <cellStyle name="Текстовый 12" xfId="2188"/>
    <cellStyle name="Текстовый 13" xfId="2189"/>
    <cellStyle name="Текстовый 14" xfId="2190"/>
    <cellStyle name="Текстовый 15" xfId="2191"/>
    <cellStyle name="Текстовый 16" xfId="2192"/>
    <cellStyle name="Текстовый 2" xfId="2193"/>
    <cellStyle name="Текстовый 3" xfId="2194"/>
    <cellStyle name="Текстовый 4" xfId="2195"/>
    <cellStyle name="Текстовый 5" xfId="2196"/>
    <cellStyle name="Текстовый 6" xfId="2197"/>
    <cellStyle name="Текстовый 7" xfId="2198"/>
    <cellStyle name="Текстовый 8" xfId="2199"/>
    <cellStyle name="Текстовый 9" xfId="2200"/>
    <cellStyle name="Текстовый_1" xfId="2201"/>
    <cellStyle name="Тысячи [0]_22гк" xfId="2202"/>
    <cellStyle name="Тысячи_22гк" xfId="2203"/>
    <cellStyle name="ФИКСИРОВАННЫЙ" xfId="2204"/>
    <cellStyle name="ФИКСИРОВАННЫЙ 2" xfId="2205"/>
    <cellStyle name="ФИКСИРОВАННЫЙ 3" xfId="2206"/>
    <cellStyle name="ФИКСИРОВАННЫЙ 4" xfId="2207"/>
    <cellStyle name="ФИКСИРОВАННЫЙ 5" xfId="2208"/>
    <cellStyle name="ФИКСИРОВАННЫЙ 6" xfId="2209"/>
    <cellStyle name="ФИКСИРОВАННЫЙ 7" xfId="2210"/>
    <cellStyle name="ФИКСИРОВАННЫЙ 8" xfId="2211"/>
    <cellStyle name="ФИКСИРОВАННЫЙ 9" xfId="2212"/>
    <cellStyle name="ФИКСИРОВАННЫЙ_1" xfId="2213"/>
    <cellStyle name="Comma" xfId="2214"/>
    <cellStyle name="Comma [0]" xfId="2215"/>
    <cellStyle name="Финансовый 14" xfId="2216"/>
    <cellStyle name="Финансовый 2" xfId="2217"/>
    <cellStyle name="Финансовый 2 2" xfId="2218"/>
    <cellStyle name="Финансовый 2 2 2" xfId="2219"/>
    <cellStyle name="Финансовый 2 2 2 2" xfId="2220"/>
    <cellStyle name="Финансовый 2 2_INDEX.STATION.2012(v1.0)_" xfId="2221"/>
    <cellStyle name="Финансовый 2 3" xfId="2222"/>
    <cellStyle name="Финансовый 2 3 2" xfId="2223"/>
    <cellStyle name="Финансовый 2_46EE.2011(v1.0)" xfId="2224"/>
    <cellStyle name="Финансовый 25" xfId="2225"/>
    <cellStyle name="Финансовый 3" xfId="2226"/>
    <cellStyle name="Финансовый 3 10" xfId="2227"/>
    <cellStyle name="Финансовый 3 11" xfId="2228"/>
    <cellStyle name="Финансовый 3 2" xfId="2229"/>
    <cellStyle name="Финансовый 3 2 2" xfId="2230"/>
    <cellStyle name="Финансовый 3 2 3" xfId="2231"/>
    <cellStyle name="Финансовый 3 2_TEHSHEET" xfId="2232"/>
    <cellStyle name="Финансовый 3 3" xfId="2233"/>
    <cellStyle name="Финансовый 3 4" xfId="2234"/>
    <cellStyle name="Финансовый 3 5" xfId="2235"/>
    <cellStyle name="Финансовый 3 6" xfId="2236"/>
    <cellStyle name="Финансовый 3 7" xfId="2237"/>
    <cellStyle name="Финансовый 3 8" xfId="2238"/>
    <cellStyle name="Финансовый 3 9" xfId="2239"/>
    <cellStyle name="Финансовый 3_INDEX.STATION.2012(v1.0)_" xfId="2240"/>
    <cellStyle name="Финансовый 4" xfId="2241"/>
    <cellStyle name="Финансовый 4 2" xfId="2242"/>
    <cellStyle name="Финансовый 4 3" xfId="2243"/>
    <cellStyle name="Финансовый 4_TEHSHEET" xfId="2244"/>
    <cellStyle name="Финансовый 5" xfId="2245"/>
    <cellStyle name="Финансовый 5 2" xfId="2246"/>
    <cellStyle name="Финансовый 6" xfId="2247"/>
    <cellStyle name="Финансовый 7" xfId="2248"/>
    <cellStyle name="Финансовый 8" xfId="2249"/>
    <cellStyle name="Финансовый 9" xfId="2250"/>
    <cellStyle name="Финансовый0[0]_FU_bal" xfId="2251"/>
    <cellStyle name="Формула" xfId="2252"/>
    <cellStyle name="Формула 10" xfId="2253"/>
    <cellStyle name="Формула 11" xfId="2254"/>
    <cellStyle name="Формула 12" xfId="2255"/>
    <cellStyle name="Формула 13" xfId="2256"/>
    <cellStyle name="Формула 14" xfId="2257"/>
    <cellStyle name="Формула 15" xfId="2258"/>
    <cellStyle name="Формула 16" xfId="2259"/>
    <cellStyle name="Формула 17" xfId="2260"/>
    <cellStyle name="Формула 2" xfId="2261"/>
    <cellStyle name="Формула 3" xfId="2262"/>
    <cellStyle name="Формула 3 2" xfId="2263"/>
    <cellStyle name="Формула 4" xfId="2264"/>
    <cellStyle name="Формула 5" xfId="2265"/>
    <cellStyle name="Формула 6" xfId="2266"/>
    <cellStyle name="Формула 7" xfId="2267"/>
    <cellStyle name="Формула 8" xfId="2268"/>
    <cellStyle name="Формула 9" xfId="2269"/>
    <cellStyle name="Формула_A РТ 2009 Рязаньэнерго" xfId="2270"/>
    <cellStyle name="Формула_НВВ - сети долгосрочный (15.07) - передано на оформление" xfId="2271"/>
    <cellStyle name="ФормулаВБ" xfId="2272"/>
    <cellStyle name="ФормулаВБ 10" xfId="2273"/>
    <cellStyle name="ФормулаВБ 11" xfId="2274"/>
    <cellStyle name="ФормулаВБ 12" xfId="2275"/>
    <cellStyle name="ФормулаВБ 13" xfId="2276"/>
    <cellStyle name="ФормулаВБ 14" xfId="2277"/>
    <cellStyle name="ФормулаВБ 15" xfId="2278"/>
    <cellStyle name="ФормулаВБ 16" xfId="2279"/>
    <cellStyle name="ФормулаВБ 17" xfId="2280"/>
    <cellStyle name="ФормулаВБ 2" xfId="2281"/>
    <cellStyle name="ФормулаВБ 2 2" xfId="2282"/>
    <cellStyle name="ФормулаВБ 3" xfId="2283"/>
    <cellStyle name="ФормулаВБ 4" xfId="2284"/>
    <cellStyle name="ФормулаВБ 5" xfId="2285"/>
    <cellStyle name="ФормулаВБ 6" xfId="2286"/>
    <cellStyle name="ФормулаВБ 7" xfId="2287"/>
    <cellStyle name="ФормулаВБ 8" xfId="2288"/>
    <cellStyle name="ФормулаВБ 9" xfId="2289"/>
    <cellStyle name="ФормулаНаКонтроль" xfId="2290"/>
    <cellStyle name="ФормулаНаКонтроль 10" xfId="2291"/>
    <cellStyle name="ФормулаНаКонтроль 11" xfId="2292"/>
    <cellStyle name="ФормулаНаКонтроль 12" xfId="2293"/>
    <cellStyle name="ФормулаНаКонтроль 13" xfId="2294"/>
    <cellStyle name="ФормулаНаКонтроль 14" xfId="2295"/>
    <cellStyle name="ФормулаНаКонтроль 15" xfId="2296"/>
    <cellStyle name="ФормулаНаКонтроль 16" xfId="2297"/>
    <cellStyle name="ФормулаНаКонтроль 17" xfId="2298"/>
    <cellStyle name="ФормулаНаКонтроль 18" xfId="2299"/>
    <cellStyle name="ФормулаНаКонтроль 2" xfId="2300"/>
    <cellStyle name="ФормулаНаКонтроль 3" xfId="2301"/>
    <cellStyle name="ФормулаНаКонтроль 4" xfId="2302"/>
    <cellStyle name="ФормулаНаКонтроль 5" xfId="2303"/>
    <cellStyle name="ФормулаНаКонтроль 6" xfId="2304"/>
    <cellStyle name="ФормулаНаКонтроль 7" xfId="2305"/>
    <cellStyle name="ФормулаНаКонтроль 8" xfId="2306"/>
    <cellStyle name="ФормулаНаКонтроль 9" xfId="2307"/>
    <cellStyle name="Хороший" xfId="2308"/>
    <cellStyle name="Хороший 10" xfId="2309"/>
    <cellStyle name="Хороший 2" xfId="2310"/>
    <cellStyle name="Хороший 2 2" xfId="2311"/>
    <cellStyle name="Хороший 3" xfId="2312"/>
    <cellStyle name="Хороший 3 2" xfId="2313"/>
    <cellStyle name="Хороший 4" xfId="2314"/>
    <cellStyle name="Хороший 4 2" xfId="2315"/>
    <cellStyle name="Хороший 5" xfId="2316"/>
    <cellStyle name="Хороший 5 2" xfId="2317"/>
    <cellStyle name="Хороший 6" xfId="2318"/>
    <cellStyle name="Хороший 6 2" xfId="2319"/>
    <cellStyle name="Хороший 7" xfId="2320"/>
    <cellStyle name="Хороший 7 2" xfId="2321"/>
    <cellStyle name="Хороший 8" xfId="2322"/>
    <cellStyle name="Хороший 8 2" xfId="2323"/>
    <cellStyle name="Хороший 9" xfId="2324"/>
    <cellStyle name="Хороший 9 2" xfId="2325"/>
    <cellStyle name="Цена_продукта" xfId="2326"/>
    <cellStyle name="Цифры по центру с десятыми" xfId="2327"/>
    <cellStyle name="число" xfId="2328"/>
    <cellStyle name="Џђћ–…ќ’ќ›‰" xfId="2329"/>
    <cellStyle name="Шапка" xfId="2330"/>
    <cellStyle name="Шапка таблицы" xfId="2331"/>
    <cellStyle name="Шапка_UPDATE.MONITORING.OS.EE.2.02.TO.1.3.64" xfId="2332"/>
    <cellStyle name="ШАУ" xfId="2333"/>
    <cellStyle name="標準_PL-CF sheet" xfId="2334"/>
    <cellStyle name="䁺_x0001_" xfId="2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4</xdr:row>
      <xdr:rowOff>1266825</xdr:rowOff>
    </xdr:from>
    <xdr:to>
      <xdr:col>4</xdr:col>
      <xdr:colOff>238125</xdr:colOff>
      <xdr:row>4</xdr:row>
      <xdr:rowOff>1533525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009775"/>
          <a:ext cx="514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295275</xdr:colOff>
      <xdr:row>4</xdr:row>
      <xdr:rowOff>1143000</xdr:rowOff>
    </xdr:from>
    <xdr:to>
      <xdr:col>7</xdr:col>
      <xdr:colOff>495300</xdr:colOff>
      <xdr:row>4</xdr:row>
      <xdr:rowOff>1571625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86275" y="1885950"/>
          <a:ext cx="8858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400050</xdr:colOff>
      <xdr:row>4</xdr:row>
      <xdr:rowOff>1428750</xdr:rowOff>
    </xdr:from>
    <xdr:to>
      <xdr:col>12</xdr:col>
      <xdr:colOff>457200</xdr:colOff>
      <xdr:row>4</xdr:row>
      <xdr:rowOff>1657350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0050" y="2171700"/>
          <a:ext cx="742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kbvu-fgu.ru/fgu_uslugi138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90" zoomScaleNormal="90" zoomScalePageLayoutView="0" workbookViewId="0" topLeftCell="A7">
      <selection activeCell="A23" sqref="A23"/>
    </sheetView>
  </sheetViews>
  <sheetFormatPr defaultColWidth="9.140625" defaultRowHeight="15"/>
  <cols>
    <col min="1" max="16384" width="9.140625" style="14" customWidth="1"/>
  </cols>
  <sheetData>
    <row r="1" ht="15.75">
      <c r="J1" s="78" t="s">
        <v>236</v>
      </c>
    </row>
    <row r="2" ht="15.75">
      <c r="J2" s="77" t="s">
        <v>237</v>
      </c>
    </row>
    <row r="3" ht="15.75">
      <c r="J3" s="77" t="s">
        <v>238</v>
      </c>
    </row>
    <row r="4" ht="15.75">
      <c r="J4" s="77" t="s">
        <v>239</v>
      </c>
    </row>
    <row r="5" ht="15.75">
      <c r="J5" s="77" t="s">
        <v>240</v>
      </c>
    </row>
    <row r="6" ht="15.75">
      <c r="J6" s="77"/>
    </row>
    <row r="7" ht="15.75">
      <c r="J7" s="77"/>
    </row>
    <row r="8" ht="15.75">
      <c r="J8" s="77"/>
    </row>
    <row r="9" ht="15.75">
      <c r="J9" s="77"/>
    </row>
    <row r="10" ht="15.75">
      <c r="J10" s="77"/>
    </row>
    <row r="11" ht="15.75">
      <c r="J11" s="77"/>
    </row>
    <row r="12" ht="15.75">
      <c r="J12" s="77"/>
    </row>
    <row r="13" ht="15.75">
      <c r="J13" s="77"/>
    </row>
    <row r="14" ht="15.75">
      <c r="J14" s="77"/>
    </row>
    <row r="15" ht="15.75">
      <c r="J15" s="77"/>
    </row>
    <row r="16" ht="15.75">
      <c r="J16" s="77"/>
    </row>
    <row r="17" ht="15.75">
      <c r="J17" s="77"/>
    </row>
    <row r="18" ht="15.75">
      <c r="J18" s="77"/>
    </row>
    <row r="19" ht="15.75">
      <c r="J19" s="77"/>
    </row>
    <row r="20" ht="15.75">
      <c r="J20" s="77"/>
    </row>
    <row r="21" spans="1:10" ht="20.25">
      <c r="A21" s="88" t="s">
        <v>241</v>
      </c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27" customHeight="1">
      <c r="A22" s="89" t="s">
        <v>248</v>
      </c>
      <c r="B22" s="89"/>
      <c r="C22" s="89"/>
      <c r="D22" s="89"/>
      <c r="E22" s="89"/>
      <c r="F22" s="89"/>
      <c r="G22" s="89"/>
      <c r="H22" s="89"/>
      <c r="I22" s="89"/>
      <c r="J22" s="89"/>
    </row>
  </sheetData>
  <sheetProtection/>
  <mergeCells count="2">
    <mergeCell ref="A21:J21"/>
    <mergeCell ref="A22:J22"/>
  </mergeCells>
  <printOptions/>
  <pageMargins left="0.7086614173228347" right="0.5118110236220472" top="0.7480314960629921" bottom="0.7480314960629921" header="0.11811023622047245" footer="0.1181102362204724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9.140625" style="5" customWidth="1"/>
    <col min="2" max="2" width="75.140625" style="5" customWidth="1"/>
    <col min="3" max="16384" width="9.140625" style="5" customWidth="1"/>
  </cols>
  <sheetData>
    <row r="1" spans="1:2" ht="15.75">
      <c r="A1" s="92" t="s">
        <v>195</v>
      </c>
      <c r="B1" s="92"/>
    </row>
    <row r="2" spans="1:2" ht="40.5" customHeight="1">
      <c r="A2" s="91" t="s">
        <v>252</v>
      </c>
      <c r="B2" s="91"/>
    </row>
    <row r="4" spans="1:2" ht="15.75">
      <c r="A4" s="7" t="s">
        <v>49</v>
      </c>
      <c r="B4" s="7" t="s">
        <v>50</v>
      </c>
    </row>
    <row r="5" spans="1:2" ht="15.75">
      <c r="A5" s="7">
        <v>1</v>
      </c>
      <c r="B5" s="9" t="s">
        <v>55</v>
      </c>
    </row>
    <row r="6" spans="1:2" ht="31.5">
      <c r="A6" s="29">
        <v>2</v>
      </c>
      <c r="B6" s="10" t="s">
        <v>244</v>
      </c>
    </row>
  </sheetData>
  <sheetProtection/>
  <mergeCells count="2">
    <mergeCell ref="A2:B2"/>
    <mergeCell ref="A1:B1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90" zoomScaleNormal="90" zoomScaleSheetLayoutView="70" zoomScalePageLayoutView="0" workbookViewId="0" topLeftCell="A16">
      <selection activeCell="I16" sqref="I16"/>
    </sheetView>
  </sheetViews>
  <sheetFormatPr defaultColWidth="9.140625" defaultRowHeight="15"/>
  <cols>
    <col min="2" max="2" width="36.7109375" style="0" customWidth="1"/>
    <col min="3" max="4" width="8.7109375" style="0" customWidth="1"/>
    <col min="5" max="5" width="8.7109375" style="5" customWidth="1"/>
    <col min="6" max="6" width="12.8515625" style="0" customWidth="1"/>
    <col min="7" max="8" width="9.7109375" style="0" customWidth="1"/>
    <col min="9" max="9" width="9.7109375" style="5" customWidth="1"/>
    <col min="10" max="10" width="13.140625" style="0" customWidth="1"/>
    <col min="11" max="12" width="10.8515625" style="0" customWidth="1"/>
    <col min="13" max="13" width="10.8515625" style="5" customWidth="1"/>
    <col min="14" max="14" width="12.57421875" style="0" customWidth="1"/>
    <col min="15" max="16" width="10.57421875" style="0" customWidth="1"/>
    <col min="17" max="17" width="10.57421875" style="5" customWidth="1"/>
    <col min="18" max="18" width="14.140625" style="0" customWidth="1"/>
    <col min="19" max="20" width="9.140625" style="0" customWidth="1"/>
    <col min="21" max="21" width="9.140625" style="5" customWidth="1"/>
    <col min="22" max="22" width="12.28125" style="0" customWidth="1"/>
  </cols>
  <sheetData>
    <row r="1" spans="1:23" s="5" customFormat="1" ht="25.5" customHeight="1">
      <c r="A1" s="92" t="s">
        <v>195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</row>
    <row r="2" spans="1:23" s="5" customFormat="1" ht="22.5" customHeight="1">
      <c r="A2" s="145" t="s">
        <v>196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</row>
    <row r="3" s="5" customFormat="1" ht="15"/>
    <row r="4" spans="1:23" ht="15.75">
      <c r="A4" s="144" t="s">
        <v>0</v>
      </c>
      <c r="B4" s="144" t="s">
        <v>1</v>
      </c>
      <c r="C4" s="144" t="s">
        <v>56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 t="s">
        <v>57</v>
      </c>
    </row>
    <row r="5" spans="1:23" ht="45" customHeight="1">
      <c r="A5" s="144"/>
      <c r="B5" s="144"/>
      <c r="C5" s="144" t="s">
        <v>58</v>
      </c>
      <c r="D5" s="144"/>
      <c r="E5" s="144"/>
      <c r="F5" s="144"/>
      <c r="G5" s="144" t="s">
        <v>59</v>
      </c>
      <c r="H5" s="144"/>
      <c r="I5" s="144"/>
      <c r="J5" s="144"/>
      <c r="K5" s="144" t="s">
        <v>60</v>
      </c>
      <c r="L5" s="144"/>
      <c r="M5" s="144"/>
      <c r="N5" s="144"/>
      <c r="O5" s="144" t="s">
        <v>61</v>
      </c>
      <c r="P5" s="144"/>
      <c r="Q5" s="144"/>
      <c r="R5" s="144"/>
      <c r="S5" s="144" t="s">
        <v>62</v>
      </c>
      <c r="T5" s="144"/>
      <c r="U5" s="144"/>
      <c r="V5" s="144"/>
      <c r="W5" s="144"/>
    </row>
    <row r="6" spans="1:23" ht="59.25" customHeight="1">
      <c r="A6" s="144"/>
      <c r="B6" s="144"/>
      <c r="C6" s="144">
        <v>2016</v>
      </c>
      <c r="D6" s="141">
        <v>2017</v>
      </c>
      <c r="E6" s="141">
        <v>2018</v>
      </c>
      <c r="F6" s="144" t="s">
        <v>63</v>
      </c>
      <c r="G6" s="141">
        <v>2016</v>
      </c>
      <c r="H6" s="141">
        <v>2017</v>
      </c>
      <c r="I6" s="141">
        <v>2018</v>
      </c>
      <c r="J6" s="144" t="s">
        <v>63</v>
      </c>
      <c r="K6" s="144">
        <v>2016</v>
      </c>
      <c r="L6" s="141">
        <v>2017</v>
      </c>
      <c r="M6" s="141">
        <v>2018</v>
      </c>
      <c r="N6" s="144" t="s">
        <v>63</v>
      </c>
      <c r="O6" s="144">
        <v>2016</v>
      </c>
      <c r="P6" s="141">
        <v>2017</v>
      </c>
      <c r="Q6" s="141">
        <v>2018</v>
      </c>
      <c r="R6" s="144" t="s">
        <v>63</v>
      </c>
      <c r="S6" s="144">
        <v>2016</v>
      </c>
      <c r="T6" s="141">
        <v>2017</v>
      </c>
      <c r="U6" s="141">
        <v>2018</v>
      </c>
      <c r="V6" s="144" t="s">
        <v>63</v>
      </c>
      <c r="W6" s="141">
        <v>2018</v>
      </c>
    </row>
    <row r="7" spans="1:23" ht="31.5" customHeight="1">
      <c r="A7" s="144"/>
      <c r="B7" s="144"/>
      <c r="C7" s="144"/>
      <c r="D7" s="143"/>
      <c r="E7" s="143"/>
      <c r="F7" s="144"/>
      <c r="G7" s="143"/>
      <c r="H7" s="143"/>
      <c r="I7" s="143"/>
      <c r="J7" s="144"/>
      <c r="K7" s="144"/>
      <c r="L7" s="143"/>
      <c r="M7" s="143"/>
      <c r="N7" s="144"/>
      <c r="O7" s="144"/>
      <c r="P7" s="143"/>
      <c r="Q7" s="143"/>
      <c r="R7" s="144"/>
      <c r="S7" s="144"/>
      <c r="T7" s="143"/>
      <c r="U7" s="143"/>
      <c r="V7" s="144"/>
      <c r="W7" s="143"/>
    </row>
    <row r="8" spans="1:23" ht="15.75">
      <c r="A8" s="11"/>
      <c r="B8" s="11"/>
      <c r="C8" s="11"/>
      <c r="D8" s="11"/>
      <c r="E8" s="87"/>
      <c r="F8" s="11"/>
      <c r="G8" s="82"/>
      <c r="H8" s="11"/>
      <c r="I8" s="87"/>
      <c r="J8" s="11"/>
      <c r="K8" s="11"/>
      <c r="L8" s="11"/>
      <c r="M8" s="87"/>
      <c r="N8" s="11"/>
      <c r="O8" s="11"/>
      <c r="P8" s="11"/>
      <c r="Q8" s="87"/>
      <c r="R8" s="11"/>
      <c r="S8" s="11"/>
      <c r="T8" s="11"/>
      <c r="U8" s="87"/>
      <c r="V8" s="11"/>
      <c r="W8" s="11"/>
    </row>
    <row r="9" spans="1:23" ht="55.5" customHeight="1">
      <c r="A9" s="2">
        <v>1</v>
      </c>
      <c r="B9" s="12" t="s">
        <v>64</v>
      </c>
      <c r="C9" s="71">
        <v>2</v>
      </c>
      <c r="D9" s="80">
        <v>1</v>
      </c>
      <c r="E9" s="80">
        <v>3</v>
      </c>
      <c r="F9" s="83">
        <f>E9/D9*100</f>
        <v>300</v>
      </c>
      <c r="G9" s="71">
        <v>1</v>
      </c>
      <c r="H9" s="80">
        <v>4</v>
      </c>
      <c r="I9" s="80">
        <v>0</v>
      </c>
      <c r="J9" s="83">
        <f>I9/H9*100</f>
        <v>0</v>
      </c>
      <c r="K9" s="24">
        <v>0</v>
      </c>
      <c r="L9" s="24">
        <v>0</v>
      </c>
      <c r="M9" s="87">
        <v>0</v>
      </c>
      <c r="N9" s="83" t="e">
        <f>M9/L9*100</f>
        <v>#DIV/0!</v>
      </c>
      <c r="O9" s="24">
        <v>0</v>
      </c>
      <c r="P9" s="24">
        <v>0</v>
      </c>
      <c r="Q9" s="87">
        <v>0</v>
      </c>
      <c r="R9" s="83" t="e">
        <f>Q9/P9*100</f>
        <v>#DIV/0!</v>
      </c>
      <c r="S9" s="24">
        <v>0</v>
      </c>
      <c r="T9" s="24">
        <v>0</v>
      </c>
      <c r="U9" s="87">
        <v>0</v>
      </c>
      <c r="V9" s="83" t="e">
        <f>U9/T9*100</f>
        <v>#DIV/0!</v>
      </c>
      <c r="W9" s="20">
        <f>E9+I9+M9+Q9+U9</f>
        <v>3</v>
      </c>
    </row>
    <row r="10" spans="1:23" ht="101.25" customHeight="1">
      <c r="A10" s="2">
        <v>2</v>
      </c>
      <c r="B10" s="12" t="s">
        <v>65</v>
      </c>
      <c r="C10" s="71">
        <v>2</v>
      </c>
      <c r="D10" s="80">
        <v>1</v>
      </c>
      <c r="E10" s="80">
        <v>3</v>
      </c>
      <c r="F10" s="83">
        <f>E10/D10*100</f>
        <v>300</v>
      </c>
      <c r="G10" s="71">
        <v>1</v>
      </c>
      <c r="H10" s="80">
        <v>4</v>
      </c>
      <c r="I10" s="80">
        <v>0</v>
      </c>
      <c r="J10" s="83">
        <f>I10/H10*100</f>
        <v>0</v>
      </c>
      <c r="K10" s="24">
        <v>0</v>
      </c>
      <c r="L10" s="24">
        <v>0</v>
      </c>
      <c r="M10" s="87">
        <v>0</v>
      </c>
      <c r="N10" s="83" t="e">
        <f>M10/L10*100</f>
        <v>#DIV/0!</v>
      </c>
      <c r="O10" s="24">
        <v>0</v>
      </c>
      <c r="P10" s="24">
        <v>0</v>
      </c>
      <c r="Q10" s="87">
        <v>0</v>
      </c>
      <c r="R10" s="83" t="e">
        <f>Q10/P10*100</f>
        <v>#DIV/0!</v>
      </c>
      <c r="S10" s="24">
        <v>0</v>
      </c>
      <c r="T10" s="24">
        <v>0</v>
      </c>
      <c r="U10" s="87">
        <v>0</v>
      </c>
      <c r="V10" s="83" t="e">
        <f>U10/T10*100</f>
        <v>#DIV/0!</v>
      </c>
      <c r="W10" s="20">
        <f>E10+I10+M10+Q10+U10</f>
        <v>3</v>
      </c>
    </row>
    <row r="11" spans="1:23" ht="166.5" customHeight="1">
      <c r="A11" s="2">
        <v>3</v>
      </c>
      <c r="B11" s="12" t="s">
        <v>66</v>
      </c>
      <c r="C11" s="24"/>
      <c r="D11" s="80"/>
      <c r="E11" s="80"/>
      <c r="F11" s="71"/>
      <c r="G11" s="71"/>
      <c r="H11" s="71"/>
      <c r="I11" s="71"/>
      <c r="J11" s="24"/>
      <c r="K11" s="24"/>
      <c r="L11" s="24"/>
      <c r="M11" s="87"/>
      <c r="N11" s="24"/>
      <c r="O11" s="24"/>
      <c r="P11" s="24"/>
      <c r="Q11" s="87"/>
      <c r="R11" s="24"/>
      <c r="S11" s="24"/>
      <c r="T11" s="24"/>
      <c r="U11" s="87"/>
      <c r="V11" s="24"/>
      <c r="W11" s="20"/>
    </row>
    <row r="12" spans="1:23" ht="26.25" customHeight="1">
      <c r="A12" s="2" t="s">
        <v>17</v>
      </c>
      <c r="B12" s="12" t="s">
        <v>67</v>
      </c>
      <c r="C12" s="24"/>
      <c r="D12" s="80"/>
      <c r="E12" s="80"/>
      <c r="F12" s="71"/>
      <c r="G12" s="71"/>
      <c r="H12" s="71"/>
      <c r="I12" s="71"/>
      <c r="J12" s="24"/>
      <c r="K12" s="24"/>
      <c r="L12" s="24"/>
      <c r="M12" s="87"/>
      <c r="N12" s="24"/>
      <c r="O12" s="24"/>
      <c r="P12" s="24"/>
      <c r="Q12" s="87"/>
      <c r="R12" s="24"/>
      <c r="S12" s="24"/>
      <c r="T12" s="24"/>
      <c r="U12" s="87"/>
      <c r="V12" s="24"/>
      <c r="W12" s="20"/>
    </row>
    <row r="13" spans="1:23" ht="26.25" customHeight="1">
      <c r="A13" s="2" t="s">
        <v>18</v>
      </c>
      <c r="B13" s="12" t="s">
        <v>68</v>
      </c>
      <c r="C13" s="24"/>
      <c r="D13" s="80"/>
      <c r="E13" s="80"/>
      <c r="F13" s="71"/>
      <c r="G13" s="71"/>
      <c r="H13" s="71"/>
      <c r="I13" s="71"/>
      <c r="J13" s="24"/>
      <c r="K13" s="24"/>
      <c r="L13" s="24"/>
      <c r="M13" s="87"/>
      <c r="N13" s="24"/>
      <c r="O13" s="24"/>
      <c r="P13" s="24"/>
      <c r="Q13" s="87"/>
      <c r="R13" s="24"/>
      <c r="S13" s="24"/>
      <c r="T13" s="24"/>
      <c r="U13" s="87"/>
      <c r="V13" s="24"/>
      <c r="W13" s="20"/>
    </row>
    <row r="14" spans="1:23" ht="100.5" customHeight="1">
      <c r="A14" s="2">
        <v>4</v>
      </c>
      <c r="B14" s="12" t="s">
        <v>69</v>
      </c>
      <c r="C14" s="71">
        <v>15</v>
      </c>
      <c r="D14" s="80">
        <v>15</v>
      </c>
      <c r="E14" s="80">
        <v>15</v>
      </c>
      <c r="F14" s="71"/>
      <c r="G14" s="71">
        <v>15</v>
      </c>
      <c r="H14" s="71">
        <v>15</v>
      </c>
      <c r="I14" s="71">
        <v>15</v>
      </c>
      <c r="J14" s="71"/>
      <c r="K14" s="71">
        <v>15</v>
      </c>
      <c r="L14" s="71">
        <v>15</v>
      </c>
      <c r="M14" s="71">
        <v>15</v>
      </c>
      <c r="N14" s="71"/>
      <c r="O14" s="71">
        <v>15</v>
      </c>
      <c r="P14" s="71">
        <v>15</v>
      </c>
      <c r="Q14" s="71">
        <v>15</v>
      </c>
      <c r="R14" s="71"/>
      <c r="S14" s="71">
        <v>15</v>
      </c>
      <c r="T14" s="71">
        <v>15</v>
      </c>
      <c r="U14" s="71">
        <v>15</v>
      </c>
      <c r="V14" s="24"/>
      <c r="W14" s="20"/>
    </row>
    <row r="15" spans="1:23" ht="69" customHeight="1">
      <c r="A15" s="2">
        <v>5</v>
      </c>
      <c r="B15" s="12" t="s">
        <v>70</v>
      </c>
      <c r="C15" s="24">
        <v>2</v>
      </c>
      <c r="D15" s="80">
        <v>1</v>
      </c>
      <c r="E15" s="80">
        <v>3</v>
      </c>
      <c r="F15" s="83">
        <f>E15/D15*100</f>
        <v>300</v>
      </c>
      <c r="G15" s="71">
        <v>1</v>
      </c>
      <c r="H15" s="80">
        <v>4</v>
      </c>
      <c r="I15" s="80">
        <v>3</v>
      </c>
      <c r="J15" s="83">
        <f>I15/H15*100</f>
        <v>75</v>
      </c>
      <c r="K15" s="30">
        <v>0</v>
      </c>
      <c r="L15" s="30">
        <v>0</v>
      </c>
      <c r="M15" s="87">
        <v>0</v>
      </c>
      <c r="N15" s="83" t="e">
        <f>M15/L15*100</f>
        <v>#DIV/0!</v>
      </c>
      <c r="O15" s="30">
        <v>0</v>
      </c>
      <c r="P15" s="30">
        <v>0</v>
      </c>
      <c r="Q15" s="87">
        <v>0</v>
      </c>
      <c r="R15" s="83" t="e">
        <f>Q15/P15*100</f>
        <v>#DIV/0!</v>
      </c>
      <c r="S15" s="76">
        <v>0</v>
      </c>
      <c r="T15" s="76">
        <v>0</v>
      </c>
      <c r="U15" s="87">
        <v>0</v>
      </c>
      <c r="V15" s="83" t="e">
        <f>U15/T15*100</f>
        <v>#DIV/0!</v>
      </c>
      <c r="W15" s="20">
        <f>E15+I15+M15+Q15+U15</f>
        <v>6</v>
      </c>
    </row>
    <row r="16" spans="1:23" ht="69" customHeight="1">
      <c r="A16" s="2">
        <v>6</v>
      </c>
      <c r="B16" s="12" t="s">
        <v>71</v>
      </c>
      <c r="C16" s="24">
        <v>2</v>
      </c>
      <c r="D16" s="80">
        <v>1</v>
      </c>
      <c r="E16" s="80">
        <v>0</v>
      </c>
      <c r="F16" s="83">
        <f>E16/D16*100</f>
        <v>0</v>
      </c>
      <c r="G16" s="71">
        <v>1</v>
      </c>
      <c r="H16" s="80">
        <v>4</v>
      </c>
      <c r="I16" s="80">
        <v>0</v>
      </c>
      <c r="J16" s="83">
        <f>I16/H16*100</f>
        <v>0</v>
      </c>
      <c r="K16" s="30">
        <v>0</v>
      </c>
      <c r="L16" s="30">
        <v>0</v>
      </c>
      <c r="M16" s="87">
        <v>0</v>
      </c>
      <c r="N16" s="83" t="e">
        <f>M16/L16*100</f>
        <v>#DIV/0!</v>
      </c>
      <c r="O16" s="30">
        <v>0</v>
      </c>
      <c r="P16" s="30">
        <v>0</v>
      </c>
      <c r="Q16" s="87">
        <v>0</v>
      </c>
      <c r="R16" s="83" t="e">
        <f>Q16/P16*100</f>
        <v>#DIV/0!</v>
      </c>
      <c r="S16" s="76">
        <v>0</v>
      </c>
      <c r="T16" s="76">
        <v>0</v>
      </c>
      <c r="U16" s="87">
        <v>0</v>
      </c>
      <c r="V16" s="83" t="e">
        <f>U16/T16*100</f>
        <v>#DIV/0!</v>
      </c>
      <c r="W16" s="20">
        <f>E16+I16+M16+Q16+U16</f>
        <v>0</v>
      </c>
    </row>
    <row r="17" spans="1:23" ht="137.25" customHeight="1">
      <c r="A17" s="2">
        <v>7</v>
      </c>
      <c r="B17" s="12" t="s">
        <v>72</v>
      </c>
      <c r="C17" s="24"/>
      <c r="D17" s="24"/>
      <c r="E17" s="87"/>
      <c r="F17" s="24"/>
      <c r="G17" s="24"/>
      <c r="H17" s="24"/>
      <c r="I17" s="87"/>
      <c r="J17" s="24"/>
      <c r="K17" s="24"/>
      <c r="L17" s="24"/>
      <c r="M17" s="87"/>
      <c r="N17" s="24"/>
      <c r="O17" s="24"/>
      <c r="P17" s="24"/>
      <c r="Q17" s="87"/>
      <c r="R17" s="24"/>
      <c r="S17" s="24"/>
      <c r="T17" s="24"/>
      <c r="U17" s="87"/>
      <c r="V17" s="24"/>
      <c r="W17" s="20"/>
    </row>
    <row r="18" spans="1:23" ht="24" customHeight="1">
      <c r="A18" s="2" t="s">
        <v>75</v>
      </c>
      <c r="B18" s="12" t="s">
        <v>67</v>
      </c>
      <c r="C18" s="24"/>
      <c r="D18" s="24"/>
      <c r="E18" s="87"/>
      <c r="F18" s="24"/>
      <c r="G18" s="24"/>
      <c r="H18" s="24"/>
      <c r="I18" s="87"/>
      <c r="J18" s="24"/>
      <c r="K18" s="24"/>
      <c r="L18" s="24"/>
      <c r="M18" s="87"/>
      <c r="N18" s="24"/>
      <c r="O18" s="24"/>
      <c r="P18" s="24"/>
      <c r="Q18" s="87"/>
      <c r="R18" s="24"/>
      <c r="S18" s="24"/>
      <c r="T18" s="24"/>
      <c r="U18" s="87"/>
      <c r="V18" s="24"/>
      <c r="W18" s="20"/>
    </row>
    <row r="19" spans="1:23" ht="24" customHeight="1">
      <c r="A19" s="2" t="s">
        <v>76</v>
      </c>
      <c r="B19" s="12" t="s">
        <v>73</v>
      </c>
      <c r="C19" s="24"/>
      <c r="D19" s="24"/>
      <c r="E19" s="87"/>
      <c r="F19" s="24"/>
      <c r="G19" s="24"/>
      <c r="H19" s="24"/>
      <c r="I19" s="87"/>
      <c r="J19" s="24"/>
      <c r="K19" s="24"/>
      <c r="L19" s="24"/>
      <c r="M19" s="87"/>
      <c r="N19" s="24"/>
      <c r="O19" s="24"/>
      <c r="P19" s="24"/>
      <c r="Q19" s="87"/>
      <c r="R19" s="24"/>
      <c r="S19" s="24"/>
      <c r="T19" s="24"/>
      <c r="U19" s="87"/>
      <c r="V19" s="24"/>
      <c r="W19" s="20"/>
    </row>
    <row r="20" spans="1:23" ht="16.5" customHeight="1">
      <c r="A20" s="148">
        <v>8</v>
      </c>
      <c r="B20" s="149" t="s">
        <v>74</v>
      </c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50"/>
    </row>
    <row r="21" spans="1:23" ht="16.5" customHeight="1">
      <c r="A21" s="148"/>
      <c r="B21" s="149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50"/>
    </row>
  </sheetData>
  <sheetProtection/>
  <mergeCells count="55">
    <mergeCell ref="Q20:Q21"/>
    <mergeCell ref="U20:U21"/>
    <mergeCell ref="D6:D7"/>
    <mergeCell ref="H6:H7"/>
    <mergeCell ref="L6:L7"/>
    <mergeCell ref="P6:P7"/>
    <mergeCell ref="T6:T7"/>
    <mergeCell ref="K20:K21"/>
    <mergeCell ref="E6:E7"/>
    <mergeCell ref="M6:M7"/>
    <mergeCell ref="Q6:Q7"/>
    <mergeCell ref="I6:I7"/>
    <mergeCell ref="A1:W1"/>
    <mergeCell ref="W20:W21"/>
    <mergeCell ref="L20:L21"/>
    <mergeCell ref="N20:N21"/>
    <mergeCell ref="R20:R21"/>
    <mergeCell ref="S20:S21"/>
    <mergeCell ref="T20:T21"/>
    <mergeCell ref="O20:O21"/>
    <mergeCell ref="P20:P21"/>
    <mergeCell ref="S5:V5"/>
    <mergeCell ref="A20:A21"/>
    <mergeCell ref="C20:C21"/>
    <mergeCell ref="D20:D21"/>
    <mergeCell ref="F20:F21"/>
    <mergeCell ref="G20:G21"/>
    <mergeCell ref="B20:B21"/>
    <mergeCell ref="E20:E21"/>
    <mergeCell ref="V20:V21"/>
    <mergeCell ref="H20:H21"/>
    <mergeCell ref="J20:J21"/>
    <mergeCell ref="S6:S7"/>
    <mergeCell ref="V6:V7"/>
    <mergeCell ref="J6:J7"/>
    <mergeCell ref="K6:K7"/>
    <mergeCell ref="U6:U7"/>
    <mergeCell ref="I20:I21"/>
    <mergeCell ref="M20:M21"/>
    <mergeCell ref="A2:W2"/>
    <mergeCell ref="W4:W5"/>
    <mergeCell ref="C5:F5"/>
    <mergeCell ref="G5:J5"/>
    <mergeCell ref="K5:N5"/>
    <mergeCell ref="O5:R5"/>
    <mergeCell ref="W6:W7"/>
    <mergeCell ref="N6:N7"/>
    <mergeCell ref="O6:O7"/>
    <mergeCell ref="A4:A7"/>
    <mergeCell ref="B4:B7"/>
    <mergeCell ref="C4:V4"/>
    <mergeCell ref="F6:F7"/>
    <mergeCell ref="G6:G7"/>
    <mergeCell ref="R6:R7"/>
    <mergeCell ref="C6:C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21.28125" style="0" customWidth="1"/>
    <col min="2" max="2" width="16.7109375" style="0" customWidth="1"/>
    <col min="4" max="4" width="10.57421875" style="0" customWidth="1"/>
    <col min="5" max="5" width="9.8515625" style="0" customWidth="1"/>
    <col min="6" max="6" width="10.57421875" style="0" customWidth="1"/>
    <col min="7" max="8" width="10.8515625" style="0" customWidth="1"/>
    <col min="9" max="9" width="11.140625" style="0" customWidth="1"/>
    <col min="10" max="10" width="10.8515625" style="0" customWidth="1"/>
    <col min="11" max="11" width="10.00390625" style="0" customWidth="1"/>
  </cols>
  <sheetData>
    <row r="1" spans="1:11" s="5" customFormat="1" ht="15.75">
      <c r="A1" s="92" t="s">
        <v>195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5" customFormat="1" ht="51.75" customHeight="1">
      <c r="A2" s="91" t="s">
        <v>234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4" spans="1:11" ht="45.75" customHeight="1">
      <c r="A4" s="151" t="s">
        <v>247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</row>
    <row r="5" ht="15">
      <c r="A5" s="13" t="s">
        <v>246</v>
      </c>
    </row>
    <row r="6" ht="15">
      <c r="A6" s="84" t="s">
        <v>245</v>
      </c>
    </row>
  </sheetData>
  <sheetProtection/>
  <mergeCells count="3">
    <mergeCell ref="A4:K4"/>
    <mergeCell ref="A1:K1"/>
    <mergeCell ref="A2:K2"/>
  </mergeCells>
  <hyperlinks>
    <hyperlink ref="A6" r:id="rId1" display="http://www.kbvu-fgu.ru/fgu_uslugi138 "/>
  </hyperlinks>
  <printOptions/>
  <pageMargins left="0.7" right="0.7" top="0.75" bottom="0.75" header="0.3" footer="0.3"/>
  <pageSetup fitToHeight="0" fitToWidth="1" horizontalDpi="600" verticalDpi="600" orientation="landscape" paperSize="9" scale="99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90" zoomScaleNormal="9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9" sqref="E9"/>
    </sheetView>
  </sheetViews>
  <sheetFormatPr defaultColWidth="9.140625" defaultRowHeight="15"/>
  <cols>
    <col min="1" max="1" width="6.421875" style="157" customWidth="1"/>
    <col min="2" max="2" width="25.57421875" style="157" customWidth="1"/>
    <col min="3" max="3" width="8.28125" style="157" customWidth="1"/>
    <col min="4" max="5" width="8.8515625" style="157" customWidth="1"/>
    <col min="6" max="6" width="11.140625" style="157" customWidth="1"/>
    <col min="7" max="7" width="8.00390625" style="157" customWidth="1"/>
    <col min="8" max="8" width="9.28125" style="157" bestFit="1" customWidth="1"/>
    <col min="9" max="9" width="9.28125" style="157" customWidth="1"/>
    <col min="10" max="10" width="10.28125" style="157" customWidth="1"/>
    <col min="11" max="11" width="7.8515625" style="157" customWidth="1"/>
    <col min="12" max="12" width="9.28125" style="157" bestFit="1" customWidth="1"/>
    <col min="13" max="13" width="9.28125" style="157" customWidth="1"/>
    <col min="14" max="14" width="10.140625" style="157" customWidth="1"/>
    <col min="15" max="15" width="7.140625" style="157" customWidth="1"/>
    <col min="16" max="16" width="9.28125" style="157" bestFit="1" customWidth="1"/>
    <col min="17" max="17" width="9.28125" style="157" customWidth="1"/>
    <col min="18" max="18" width="10.00390625" style="157" customWidth="1"/>
    <col min="19" max="20" width="9.28125" style="157" bestFit="1" customWidth="1"/>
    <col min="21" max="21" width="9.28125" style="157" customWidth="1"/>
    <col min="22" max="22" width="10.00390625" style="157" customWidth="1"/>
    <col min="23" max="16384" width="9.140625" style="157" customWidth="1"/>
  </cols>
  <sheetData>
    <row r="1" spans="1:22" ht="15.75">
      <c r="A1" s="156" t="s">
        <v>197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22" ht="66.75" customHeight="1">
      <c r="A2" s="152" t="s">
        <v>221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</row>
    <row r="3" ht="15.75">
      <c r="A3" s="158"/>
    </row>
    <row r="4" spans="1:22" ht="16.5" customHeight="1">
      <c r="A4" s="153" t="s">
        <v>0</v>
      </c>
      <c r="B4" s="153" t="s">
        <v>198</v>
      </c>
      <c r="C4" s="159" t="s">
        <v>199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</row>
    <row r="5" spans="1:22" ht="38.25" customHeight="1">
      <c r="A5" s="154"/>
      <c r="B5" s="154"/>
      <c r="C5" s="159" t="s">
        <v>200</v>
      </c>
      <c r="D5" s="159"/>
      <c r="E5" s="159"/>
      <c r="F5" s="159"/>
      <c r="G5" s="159" t="s">
        <v>201</v>
      </c>
      <c r="H5" s="159"/>
      <c r="I5" s="159"/>
      <c r="J5" s="159"/>
      <c r="K5" s="159" t="s">
        <v>202</v>
      </c>
      <c r="L5" s="159"/>
      <c r="M5" s="159"/>
      <c r="N5" s="159"/>
      <c r="O5" s="159" t="s">
        <v>203</v>
      </c>
      <c r="P5" s="159"/>
      <c r="Q5" s="159"/>
      <c r="R5" s="159"/>
      <c r="S5" s="159" t="s">
        <v>204</v>
      </c>
      <c r="T5" s="159"/>
      <c r="U5" s="159"/>
      <c r="V5" s="159"/>
    </row>
    <row r="6" spans="1:22" ht="55.5" customHeight="1">
      <c r="A6" s="155"/>
      <c r="B6" s="155"/>
      <c r="C6" s="69">
        <v>2016</v>
      </c>
      <c r="D6" s="69">
        <v>2017</v>
      </c>
      <c r="E6" s="69">
        <v>2018</v>
      </c>
      <c r="F6" s="69" t="s">
        <v>63</v>
      </c>
      <c r="G6" s="69">
        <v>2016</v>
      </c>
      <c r="H6" s="69">
        <v>2017</v>
      </c>
      <c r="I6" s="69">
        <v>2018</v>
      </c>
      <c r="J6" s="69" t="s">
        <v>63</v>
      </c>
      <c r="K6" s="69">
        <v>2016</v>
      </c>
      <c r="L6" s="69">
        <v>2017</v>
      </c>
      <c r="M6" s="69">
        <v>2018</v>
      </c>
      <c r="N6" s="69" t="s">
        <v>63</v>
      </c>
      <c r="O6" s="69">
        <v>2016</v>
      </c>
      <c r="P6" s="69">
        <v>2017</v>
      </c>
      <c r="Q6" s="69">
        <v>2018</v>
      </c>
      <c r="R6" s="69" t="s">
        <v>63</v>
      </c>
      <c r="S6" s="69">
        <v>2016</v>
      </c>
      <c r="T6" s="69">
        <v>2017</v>
      </c>
      <c r="U6" s="69">
        <v>2018</v>
      </c>
      <c r="V6" s="69" t="s">
        <v>63</v>
      </c>
    </row>
    <row r="7" spans="1:22" s="161" customFormat="1" ht="12.75">
      <c r="A7" s="160">
        <v>1</v>
      </c>
      <c r="B7" s="69">
        <v>2</v>
      </c>
      <c r="C7" s="69">
        <v>3</v>
      </c>
      <c r="D7" s="69">
        <v>4</v>
      </c>
      <c r="E7" s="69">
        <v>5</v>
      </c>
      <c r="F7" s="69">
        <v>6</v>
      </c>
      <c r="G7" s="69">
        <v>7</v>
      </c>
      <c r="H7" s="69">
        <v>8</v>
      </c>
      <c r="I7" s="69">
        <v>9</v>
      </c>
      <c r="J7" s="69">
        <v>10</v>
      </c>
      <c r="K7" s="69">
        <v>11</v>
      </c>
      <c r="L7" s="69">
        <v>12</v>
      </c>
      <c r="M7" s="69">
        <v>13</v>
      </c>
      <c r="N7" s="69">
        <v>14</v>
      </c>
      <c r="O7" s="69">
        <v>15</v>
      </c>
      <c r="P7" s="69">
        <v>16</v>
      </c>
      <c r="Q7" s="69">
        <v>17</v>
      </c>
      <c r="R7" s="69">
        <v>18</v>
      </c>
      <c r="S7" s="69">
        <v>19</v>
      </c>
      <c r="T7" s="69">
        <v>20</v>
      </c>
      <c r="U7" s="69">
        <v>21</v>
      </c>
      <c r="V7" s="69">
        <v>22</v>
      </c>
    </row>
    <row r="8" spans="1:22" ht="51" customHeight="1">
      <c r="A8" s="28">
        <v>1</v>
      </c>
      <c r="B8" s="162" t="s">
        <v>205</v>
      </c>
      <c r="C8" s="87">
        <f>C9+C10+C11+C12+C13+C14</f>
        <v>4</v>
      </c>
      <c r="D8" s="87">
        <f>D9+D10+D11+D12+D13+D14</f>
        <v>6</v>
      </c>
      <c r="E8" s="87">
        <f>E9+E10+E11+E12+E13+E14</f>
        <v>4</v>
      </c>
      <c r="F8" s="83">
        <f>E8/D8*100</f>
        <v>66.66666666666666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</row>
    <row r="9" spans="1:22" ht="48.75" customHeight="1">
      <c r="A9" s="28" t="s">
        <v>10</v>
      </c>
      <c r="B9" s="86" t="s">
        <v>206</v>
      </c>
      <c r="C9" s="71">
        <v>1</v>
      </c>
      <c r="D9" s="71">
        <v>1</v>
      </c>
      <c r="E9" s="164">
        <v>1</v>
      </c>
      <c r="F9" s="83">
        <f>E9/D9*100</f>
        <v>100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</row>
    <row r="10" spans="1:22" ht="51.75" customHeight="1">
      <c r="A10" s="28" t="s">
        <v>11</v>
      </c>
      <c r="B10" s="86" t="s">
        <v>207</v>
      </c>
      <c r="C10" s="71">
        <v>3</v>
      </c>
      <c r="D10" s="71">
        <v>5</v>
      </c>
      <c r="E10" s="71">
        <v>3</v>
      </c>
      <c r="F10" s="83">
        <f>E10/D10*100</f>
        <v>60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</row>
    <row r="11" spans="1:22" ht="34.5" customHeight="1">
      <c r="A11" s="28" t="s">
        <v>12</v>
      </c>
      <c r="B11" s="86" t="s">
        <v>208</v>
      </c>
      <c r="C11" s="71"/>
      <c r="D11" s="71"/>
      <c r="E11" s="71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</row>
    <row r="12" spans="1:22" ht="18.75" customHeight="1">
      <c r="A12" s="28" t="s">
        <v>13</v>
      </c>
      <c r="B12" s="86" t="s">
        <v>209</v>
      </c>
      <c r="C12" s="71"/>
      <c r="D12" s="71"/>
      <c r="E12" s="71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</row>
    <row r="13" spans="1:22" ht="47.25" customHeight="1">
      <c r="A13" s="28" t="s">
        <v>222</v>
      </c>
      <c r="B13" s="86" t="s">
        <v>210</v>
      </c>
      <c r="C13" s="71"/>
      <c r="D13" s="71"/>
      <c r="E13" s="71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</row>
    <row r="14" spans="1:22" ht="15.75">
      <c r="A14" s="28" t="s">
        <v>223</v>
      </c>
      <c r="B14" s="86" t="s">
        <v>211</v>
      </c>
      <c r="C14" s="71"/>
      <c r="D14" s="71"/>
      <c r="E14" s="71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</row>
    <row r="15" spans="1:22" ht="15.75">
      <c r="A15" s="28">
        <v>2</v>
      </c>
      <c r="B15" s="86" t="s">
        <v>212</v>
      </c>
      <c r="C15" s="87">
        <v>0</v>
      </c>
      <c r="D15" s="87">
        <v>0</v>
      </c>
      <c r="E15" s="87">
        <v>0</v>
      </c>
      <c r="F15" s="83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1:22" ht="47.25">
      <c r="A16" s="28" t="s">
        <v>77</v>
      </c>
      <c r="B16" s="86" t="s">
        <v>213</v>
      </c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</row>
    <row r="17" spans="1:22" ht="52.5" customHeight="1">
      <c r="A17" s="28" t="s">
        <v>224</v>
      </c>
      <c r="B17" s="86" t="s">
        <v>214</v>
      </c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</row>
    <row r="18" spans="1:22" ht="32.25" customHeight="1">
      <c r="A18" s="28" t="s">
        <v>225</v>
      </c>
      <c r="B18" s="86" t="s">
        <v>215</v>
      </c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</row>
    <row r="19" spans="1:22" ht="47.25">
      <c r="A19" s="28" t="s">
        <v>14</v>
      </c>
      <c r="B19" s="86" t="s">
        <v>207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</row>
    <row r="20" spans="1:22" ht="31.5">
      <c r="A20" s="28" t="s">
        <v>15</v>
      </c>
      <c r="B20" s="86" t="s">
        <v>208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</row>
    <row r="21" spans="1:22" ht="17.25" customHeight="1">
      <c r="A21" s="28" t="s">
        <v>16</v>
      </c>
      <c r="B21" s="86" t="s">
        <v>209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</row>
    <row r="22" spans="1:22" ht="61.5" customHeight="1">
      <c r="A22" s="28" t="s">
        <v>226</v>
      </c>
      <c r="B22" s="86" t="s">
        <v>216</v>
      </c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</row>
    <row r="23" spans="1:22" ht="15.75">
      <c r="A23" s="28" t="s">
        <v>227</v>
      </c>
      <c r="B23" s="86" t="s">
        <v>211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</row>
    <row r="24" spans="1:22" ht="22.5" customHeight="1">
      <c r="A24" s="28">
        <v>3</v>
      </c>
      <c r="B24" s="162" t="s">
        <v>217</v>
      </c>
      <c r="C24" s="87">
        <f>C25+C26+C27+C28</f>
        <v>4</v>
      </c>
      <c r="D24" s="87">
        <f>D25+D26+D27+D28</f>
        <v>6</v>
      </c>
      <c r="E24" s="87"/>
      <c r="F24" s="83">
        <f>E24/D24*100</f>
        <v>0</v>
      </c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</row>
    <row r="25" spans="1:22" ht="34.5" customHeight="1">
      <c r="A25" s="28" t="s">
        <v>17</v>
      </c>
      <c r="B25" s="86" t="s">
        <v>218</v>
      </c>
      <c r="C25" s="71">
        <v>3</v>
      </c>
      <c r="D25" s="71">
        <v>5</v>
      </c>
      <c r="E25" s="71"/>
      <c r="F25" s="83">
        <f>E25/D25*100</f>
        <v>0</v>
      </c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</row>
    <row r="26" spans="1:22" ht="62.25" customHeight="1">
      <c r="A26" s="28" t="s">
        <v>18</v>
      </c>
      <c r="B26" s="86" t="s">
        <v>219</v>
      </c>
      <c r="C26" s="71">
        <v>1</v>
      </c>
      <c r="D26" s="71">
        <v>1</v>
      </c>
      <c r="E26" s="71"/>
      <c r="F26" s="83">
        <f>E26/D26*100</f>
        <v>0</v>
      </c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</row>
    <row r="27" spans="1:22" ht="50.25" customHeight="1">
      <c r="A27" s="28" t="s">
        <v>19</v>
      </c>
      <c r="B27" s="86" t="s">
        <v>220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</row>
    <row r="28" spans="1:22" ht="15.75">
      <c r="A28" s="28" t="s">
        <v>20</v>
      </c>
      <c r="B28" s="86" t="s">
        <v>211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</row>
  </sheetData>
  <sheetProtection/>
  <mergeCells count="10">
    <mergeCell ref="A1:V1"/>
    <mergeCell ref="A2:V2"/>
    <mergeCell ref="B4:B6"/>
    <mergeCell ref="A4:A6"/>
    <mergeCell ref="C4:V4"/>
    <mergeCell ref="C5:F5"/>
    <mergeCell ref="G5:J5"/>
    <mergeCell ref="K5:N5"/>
    <mergeCell ref="O5:R5"/>
    <mergeCell ref="S5:V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zoomScaleSheetLayoutView="85" zoomScalePageLayoutView="0" workbookViewId="0" topLeftCell="A1">
      <selection activeCell="G28" sqref="G28"/>
    </sheetView>
  </sheetViews>
  <sheetFormatPr defaultColWidth="9.140625" defaultRowHeight="15"/>
  <cols>
    <col min="1" max="1" width="6.7109375" style="0" customWidth="1"/>
    <col min="2" max="2" width="14.28125" style="0" customWidth="1"/>
    <col min="3" max="3" width="16.57421875" style="0" customWidth="1"/>
    <col min="4" max="4" width="19.00390625" style="0" customWidth="1"/>
    <col min="5" max="5" width="27.8515625" style="0" customWidth="1"/>
    <col min="6" max="6" width="16.00390625" style="0" customWidth="1"/>
    <col min="7" max="7" width="24.421875" style="0" customWidth="1"/>
    <col min="8" max="8" width="18.8515625" style="0" customWidth="1"/>
    <col min="9" max="9" width="20.00390625" style="0" customWidth="1"/>
    <col min="10" max="10" width="16.8515625" style="0" customWidth="1"/>
    <col min="11" max="11" width="20.421875" style="0" customWidth="1"/>
  </cols>
  <sheetData>
    <row r="1" spans="1:11" s="5" customFormat="1" ht="15.75">
      <c r="A1" s="156" t="s">
        <v>197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5" customFormat="1" ht="18.75" customHeight="1">
      <c r="A2" s="145" t="s">
        <v>229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s="5" customFormat="1" ht="15.75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51" customFormat="1" ht="77.25" customHeight="1">
      <c r="A4" s="69" t="s">
        <v>0</v>
      </c>
      <c r="B4" s="69" t="s">
        <v>78</v>
      </c>
      <c r="C4" s="69" t="s">
        <v>79</v>
      </c>
      <c r="D4" s="69" t="s">
        <v>80</v>
      </c>
      <c r="E4" s="69" t="s">
        <v>81</v>
      </c>
      <c r="F4" s="69" t="s">
        <v>82</v>
      </c>
      <c r="G4" s="69" t="s">
        <v>83</v>
      </c>
      <c r="H4" s="69" t="s">
        <v>84</v>
      </c>
      <c r="I4" s="69" t="s">
        <v>85</v>
      </c>
      <c r="J4" s="69" t="s">
        <v>86</v>
      </c>
      <c r="K4" s="69" t="s">
        <v>87</v>
      </c>
    </row>
    <row r="5" spans="1:11" ht="15.75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</row>
    <row r="6" spans="1:11" ht="99.75" customHeight="1">
      <c r="A6" s="11">
        <v>1</v>
      </c>
      <c r="B6" s="30" t="s">
        <v>193</v>
      </c>
      <c r="C6" s="11" t="s">
        <v>151</v>
      </c>
      <c r="D6" s="30" t="s">
        <v>230</v>
      </c>
      <c r="E6" s="30" t="s">
        <v>231</v>
      </c>
      <c r="F6" s="30" t="s">
        <v>228</v>
      </c>
      <c r="G6" s="11" t="s">
        <v>152</v>
      </c>
      <c r="H6" s="80">
        <v>5</v>
      </c>
      <c r="I6" s="11">
        <v>10</v>
      </c>
      <c r="J6" s="28" t="s">
        <v>153</v>
      </c>
      <c r="K6" s="71" t="s">
        <v>154</v>
      </c>
    </row>
  </sheetData>
  <sheetProtection/>
  <mergeCells count="2">
    <mergeCell ref="A2:K2"/>
    <mergeCell ref="A1:K1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="90" zoomScaleNormal="90" zoomScaleSheetLayoutView="100" zoomScalePageLayoutView="0" workbookViewId="0" topLeftCell="A7">
      <selection activeCell="D9" sqref="D9"/>
    </sheetView>
  </sheetViews>
  <sheetFormatPr defaultColWidth="9.140625" defaultRowHeight="15"/>
  <cols>
    <col min="2" max="2" width="54.8515625" style="0" customWidth="1"/>
    <col min="3" max="3" width="13.421875" style="0" customWidth="1"/>
    <col min="4" max="4" width="37.140625" style="0" customWidth="1"/>
  </cols>
  <sheetData>
    <row r="1" spans="1:4" s="5" customFormat="1" ht="15.75">
      <c r="A1" s="92" t="s">
        <v>197</v>
      </c>
      <c r="B1" s="92"/>
      <c r="C1" s="92"/>
      <c r="D1" s="92"/>
    </row>
    <row r="2" spans="1:4" s="5" customFormat="1" ht="19.5" customHeight="1">
      <c r="A2" s="145" t="s">
        <v>232</v>
      </c>
      <c r="B2" s="145"/>
      <c r="C2" s="145"/>
      <c r="D2" s="145"/>
    </row>
    <row r="3" spans="1:4" s="5" customFormat="1" ht="15">
      <c r="A3" s="13"/>
      <c r="B3" s="13"/>
      <c r="C3" s="13"/>
      <c r="D3" s="13"/>
    </row>
    <row r="4" spans="1:4" ht="38.25" customHeight="1">
      <c r="A4" s="11" t="s">
        <v>0</v>
      </c>
      <c r="B4" s="11" t="s">
        <v>88</v>
      </c>
      <c r="C4" s="11" t="s">
        <v>89</v>
      </c>
      <c r="D4" s="12"/>
    </row>
    <row r="5" spans="1:4" ht="39.75" customHeight="1">
      <c r="A5" s="148">
        <v>1</v>
      </c>
      <c r="B5" s="12" t="s">
        <v>90</v>
      </c>
      <c r="C5" s="144" t="s">
        <v>93</v>
      </c>
      <c r="D5" s="32" t="s">
        <v>233</v>
      </c>
    </row>
    <row r="6" spans="1:4" ht="33.75" customHeight="1">
      <c r="A6" s="148"/>
      <c r="B6" s="12" t="s">
        <v>91</v>
      </c>
      <c r="C6" s="144"/>
      <c r="D6" s="32" t="s">
        <v>233</v>
      </c>
    </row>
    <row r="7" spans="1:4" ht="39" customHeight="1">
      <c r="A7" s="148"/>
      <c r="B7" s="12" t="s">
        <v>92</v>
      </c>
      <c r="C7" s="144"/>
      <c r="D7" s="32" t="s">
        <v>233</v>
      </c>
    </row>
    <row r="8" spans="1:4" ht="42" customHeight="1">
      <c r="A8" s="2">
        <v>2</v>
      </c>
      <c r="B8" s="12" t="s">
        <v>94</v>
      </c>
      <c r="C8" s="11" t="s">
        <v>95</v>
      </c>
      <c r="D8" s="74">
        <v>20</v>
      </c>
    </row>
    <row r="9" spans="1:4" ht="36.75" customHeight="1">
      <c r="A9" s="2" t="s">
        <v>77</v>
      </c>
      <c r="B9" s="12" t="s">
        <v>96</v>
      </c>
      <c r="C9" s="11" t="s">
        <v>95</v>
      </c>
      <c r="D9" s="74"/>
    </row>
    <row r="10" spans="1:4" ht="50.25" customHeight="1">
      <c r="A10" s="2" t="s">
        <v>14</v>
      </c>
      <c r="B10" s="12" t="s">
        <v>97</v>
      </c>
      <c r="C10" s="11" t="s">
        <v>95</v>
      </c>
      <c r="D10" s="74"/>
    </row>
    <row r="11" spans="1:4" ht="51.75" customHeight="1">
      <c r="A11" s="2">
        <v>3</v>
      </c>
      <c r="B11" s="12" t="s">
        <v>98</v>
      </c>
      <c r="C11" s="11" t="s">
        <v>99</v>
      </c>
      <c r="D11" s="74">
        <v>5</v>
      </c>
    </row>
    <row r="12" spans="1:4" ht="51" customHeight="1">
      <c r="A12" s="2">
        <v>4</v>
      </c>
      <c r="B12" s="12" t="s">
        <v>100</v>
      </c>
      <c r="C12" s="11" t="s">
        <v>99</v>
      </c>
      <c r="D12" s="74">
        <v>10</v>
      </c>
    </row>
  </sheetData>
  <sheetProtection/>
  <mergeCells count="4">
    <mergeCell ref="A5:A7"/>
    <mergeCell ref="C5:C7"/>
    <mergeCell ref="A2:D2"/>
    <mergeCell ref="A1:D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"/>
  <sheetViews>
    <sheetView zoomScale="90" zoomScaleNormal="90" zoomScaleSheetLayoutView="100" zoomScalePageLayoutView="0" workbookViewId="0" topLeftCell="A1">
      <selection activeCell="AB8" sqref="AB8"/>
    </sheetView>
  </sheetViews>
  <sheetFormatPr defaultColWidth="9.140625" defaultRowHeight="15"/>
  <cols>
    <col min="2" max="2" width="28.00390625" style="0" customWidth="1"/>
    <col min="4" max="13" width="0" style="0" hidden="1" customWidth="1"/>
  </cols>
  <sheetData>
    <row r="1" spans="1:28" s="5" customFormat="1" ht="15.75">
      <c r="A1" s="92" t="s">
        <v>156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</row>
    <row r="2" spans="1:28" s="5" customFormat="1" ht="36" customHeight="1">
      <c r="A2" s="91" t="s">
        <v>158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="5" customFormat="1" ht="15"/>
    <row r="4" spans="1:28" ht="15.75">
      <c r="A4" s="93" t="s">
        <v>26</v>
      </c>
      <c r="B4" s="94" t="s">
        <v>27</v>
      </c>
      <c r="C4" s="94" t="s">
        <v>35</v>
      </c>
      <c r="D4" s="90" t="s">
        <v>33</v>
      </c>
      <c r="E4" s="90"/>
      <c r="F4" s="90"/>
      <c r="G4" s="90"/>
      <c r="H4" s="90"/>
      <c r="I4" s="90" t="s">
        <v>157</v>
      </c>
      <c r="J4" s="90"/>
      <c r="K4" s="90"/>
      <c r="L4" s="90"/>
      <c r="M4" s="90"/>
      <c r="N4" s="90" t="s">
        <v>235</v>
      </c>
      <c r="O4" s="90"/>
      <c r="P4" s="90"/>
      <c r="Q4" s="90"/>
      <c r="R4" s="90"/>
      <c r="S4" s="90" t="s">
        <v>242</v>
      </c>
      <c r="T4" s="90"/>
      <c r="U4" s="90"/>
      <c r="V4" s="90"/>
      <c r="W4" s="90"/>
      <c r="X4" s="163" t="s">
        <v>249</v>
      </c>
      <c r="Y4" s="163"/>
      <c r="Z4" s="163"/>
      <c r="AA4" s="163"/>
      <c r="AB4" s="163"/>
    </row>
    <row r="5" spans="1:28" ht="15.75">
      <c r="A5" s="93"/>
      <c r="B5" s="94"/>
      <c r="C5" s="94"/>
      <c r="D5" s="6" t="s">
        <v>57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28</v>
      </c>
      <c r="J5" s="6" t="s">
        <v>29</v>
      </c>
      <c r="K5" s="6" t="s">
        <v>30</v>
      </c>
      <c r="L5" s="6" t="s">
        <v>31</v>
      </c>
      <c r="M5" s="6" t="s">
        <v>32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28</v>
      </c>
      <c r="T5" s="6" t="s">
        <v>29</v>
      </c>
      <c r="U5" s="6" t="s">
        <v>30</v>
      </c>
      <c r="V5" s="6" t="s">
        <v>31</v>
      </c>
      <c r="W5" s="6" t="s">
        <v>32</v>
      </c>
      <c r="X5" s="6" t="s">
        <v>28</v>
      </c>
      <c r="Y5" s="6" t="s">
        <v>29</v>
      </c>
      <c r="Z5" s="6" t="s">
        <v>30</v>
      </c>
      <c r="AA5" s="6" t="s">
        <v>31</v>
      </c>
      <c r="AB5" s="6" t="s">
        <v>32</v>
      </c>
    </row>
    <row r="6" spans="1:28" ht="36" customHeight="1">
      <c r="A6" s="34">
        <v>1</v>
      </c>
      <c r="B6" s="8" t="s">
        <v>253</v>
      </c>
      <c r="C6" s="29" t="s">
        <v>162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9">
        <v>0</v>
      </c>
      <c r="O6" s="29">
        <v>0</v>
      </c>
      <c r="P6" s="29">
        <v>0</v>
      </c>
      <c r="Q6" s="29">
        <v>0</v>
      </c>
      <c r="R6" s="29">
        <v>0</v>
      </c>
      <c r="S6" s="29">
        <v>0</v>
      </c>
      <c r="T6" s="29">
        <v>0</v>
      </c>
      <c r="U6" s="29">
        <v>0</v>
      </c>
      <c r="V6" s="29">
        <v>0</v>
      </c>
      <c r="W6" s="29">
        <v>0</v>
      </c>
      <c r="X6" s="29">
        <v>0</v>
      </c>
      <c r="Y6" s="29">
        <v>0</v>
      </c>
      <c r="Z6" s="29">
        <v>0</v>
      </c>
      <c r="AA6" s="29">
        <v>0</v>
      </c>
      <c r="AB6" s="29">
        <v>0</v>
      </c>
    </row>
    <row r="7" spans="1:28" ht="36" customHeight="1">
      <c r="A7" s="34">
        <f>1+A6</f>
        <v>2</v>
      </c>
      <c r="B7" s="10" t="s">
        <v>254</v>
      </c>
      <c r="C7" s="29" t="s">
        <v>162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29">
        <v>0</v>
      </c>
      <c r="U7" s="29">
        <v>0</v>
      </c>
      <c r="V7" s="29">
        <v>0</v>
      </c>
      <c r="W7" s="29">
        <v>0</v>
      </c>
      <c r="X7" s="29">
        <v>0</v>
      </c>
      <c r="Y7" s="29">
        <v>0</v>
      </c>
      <c r="Z7" s="29">
        <v>0</v>
      </c>
      <c r="AA7" s="29">
        <v>0</v>
      </c>
      <c r="AB7" s="29">
        <v>0</v>
      </c>
    </row>
    <row r="8" spans="1:28" ht="36" customHeight="1">
      <c r="A8" s="34">
        <f>1+A7</f>
        <v>3</v>
      </c>
      <c r="B8" s="10" t="s">
        <v>255</v>
      </c>
      <c r="C8" s="29" t="s">
        <v>162</v>
      </c>
      <c r="D8" s="23">
        <f>SUM(E8:H8)</f>
        <v>72</v>
      </c>
      <c r="E8" s="23">
        <v>0</v>
      </c>
      <c r="F8" s="23">
        <v>0</v>
      </c>
      <c r="G8" s="23">
        <v>32</v>
      </c>
      <c r="H8" s="23">
        <v>40</v>
      </c>
      <c r="I8" s="29">
        <f>SUM(J8:M8)</f>
        <v>72</v>
      </c>
      <c r="J8" s="29">
        <v>0</v>
      </c>
      <c r="K8" s="29">
        <v>0</v>
      </c>
      <c r="L8" s="29">
        <v>35</v>
      </c>
      <c r="M8" s="29">
        <v>37</v>
      </c>
      <c r="N8" s="29">
        <f>SUM(O8:R8)</f>
        <v>70</v>
      </c>
      <c r="O8" s="29">
        <v>0</v>
      </c>
      <c r="P8" s="29">
        <v>0</v>
      </c>
      <c r="Q8" s="29">
        <f>Q10+Q11</f>
        <v>35</v>
      </c>
      <c r="R8" s="29">
        <f>R10+R11</f>
        <v>35</v>
      </c>
      <c r="S8" s="29">
        <v>72</v>
      </c>
      <c r="T8" s="29">
        <v>0</v>
      </c>
      <c r="U8" s="29">
        <v>0</v>
      </c>
      <c r="V8" s="29">
        <f>V10+V11</f>
        <v>35</v>
      </c>
      <c r="W8" s="29">
        <f>W10+W11</f>
        <v>37</v>
      </c>
      <c r="X8" s="29">
        <f>X10+X11</f>
        <v>69</v>
      </c>
      <c r="Y8" s="29">
        <v>0</v>
      </c>
      <c r="Z8" s="29">
        <v>0</v>
      </c>
      <c r="AA8" s="29">
        <f>AA10+AA11</f>
        <v>32</v>
      </c>
      <c r="AB8" s="29">
        <f>AB10+AB11</f>
        <v>37</v>
      </c>
    </row>
    <row r="9" spans="1:28" s="14" customFormat="1" ht="15.75">
      <c r="A9" s="35"/>
      <c r="B9" s="9" t="s">
        <v>159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s="14" customFormat="1" ht="15.75">
      <c r="A10" s="34" t="s">
        <v>17</v>
      </c>
      <c r="B10" s="9" t="s">
        <v>160</v>
      </c>
      <c r="C10" s="29" t="s">
        <v>162</v>
      </c>
      <c r="D10" s="29">
        <f>SUM(E10:H10)</f>
        <v>3</v>
      </c>
      <c r="E10" s="29">
        <v>0</v>
      </c>
      <c r="F10" s="29">
        <v>0</v>
      </c>
      <c r="G10" s="29">
        <v>2</v>
      </c>
      <c r="H10" s="29">
        <v>1</v>
      </c>
      <c r="I10" s="29">
        <f>SUM(J10:M10)</f>
        <v>3</v>
      </c>
      <c r="J10" s="29">
        <v>0</v>
      </c>
      <c r="K10" s="29">
        <v>0</v>
      </c>
      <c r="L10" s="29">
        <v>2</v>
      </c>
      <c r="M10" s="29">
        <v>1</v>
      </c>
      <c r="N10" s="29">
        <f>SUM(O10:R10)</f>
        <v>3</v>
      </c>
      <c r="O10" s="29">
        <v>0</v>
      </c>
      <c r="P10" s="29">
        <v>0</v>
      </c>
      <c r="Q10" s="29">
        <v>2</v>
      </c>
      <c r="R10" s="29">
        <v>1</v>
      </c>
      <c r="S10" s="29">
        <f>SUM(T10:W10)</f>
        <v>3</v>
      </c>
      <c r="T10" s="29">
        <v>0</v>
      </c>
      <c r="U10" s="29">
        <v>0</v>
      </c>
      <c r="V10" s="29">
        <v>2</v>
      </c>
      <c r="W10" s="29">
        <v>1</v>
      </c>
      <c r="X10" s="29">
        <f>SUM(Y10:AB10)</f>
        <v>3</v>
      </c>
      <c r="Y10" s="29">
        <v>0</v>
      </c>
      <c r="Z10" s="29">
        <v>0</v>
      </c>
      <c r="AA10" s="29">
        <v>2</v>
      </c>
      <c r="AB10" s="29">
        <v>1</v>
      </c>
    </row>
    <row r="11" spans="1:28" s="14" customFormat="1" ht="15.75">
      <c r="A11" s="34" t="s">
        <v>18</v>
      </c>
      <c r="B11" s="9" t="s">
        <v>161</v>
      </c>
      <c r="C11" s="29" t="s">
        <v>162</v>
      </c>
      <c r="D11" s="29">
        <f>SUM(E11:H11)</f>
        <v>69</v>
      </c>
      <c r="E11" s="29">
        <v>0</v>
      </c>
      <c r="F11" s="29">
        <v>0</v>
      </c>
      <c r="G11" s="29">
        <f>G8-G10</f>
        <v>30</v>
      </c>
      <c r="H11" s="29">
        <f>H8-H10</f>
        <v>39</v>
      </c>
      <c r="I11" s="29">
        <f>SUM(J11:M11)</f>
        <v>69</v>
      </c>
      <c r="J11" s="29">
        <v>0</v>
      </c>
      <c r="K11" s="29">
        <v>0</v>
      </c>
      <c r="L11" s="29">
        <f>L8-L10</f>
        <v>33</v>
      </c>
      <c r="M11" s="29">
        <f>M8-M10</f>
        <v>36</v>
      </c>
      <c r="N11" s="29">
        <v>67</v>
      </c>
      <c r="O11" s="29">
        <v>0</v>
      </c>
      <c r="P11" s="29">
        <v>0</v>
      </c>
      <c r="Q11" s="29">
        <v>33</v>
      </c>
      <c r="R11" s="29">
        <v>34</v>
      </c>
      <c r="S11" s="29">
        <v>69</v>
      </c>
      <c r="T11" s="29">
        <v>0</v>
      </c>
      <c r="U11" s="29">
        <v>0</v>
      </c>
      <c r="V11" s="29">
        <v>33</v>
      </c>
      <c r="W11" s="29">
        <v>36</v>
      </c>
      <c r="X11" s="29">
        <v>66</v>
      </c>
      <c r="Y11" s="29">
        <v>0</v>
      </c>
      <c r="Z11" s="29">
        <v>0</v>
      </c>
      <c r="AA11" s="29">
        <v>30</v>
      </c>
      <c r="AB11" s="29">
        <v>36</v>
      </c>
    </row>
  </sheetData>
  <sheetProtection/>
  <mergeCells count="10">
    <mergeCell ref="X4:AB4"/>
    <mergeCell ref="A2:AB2"/>
    <mergeCell ref="A1:AB1"/>
    <mergeCell ref="S4:W4"/>
    <mergeCell ref="N4:R4"/>
    <mergeCell ref="A4:A5"/>
    <mergeCell ref="B4:B5"/>
    <mergeCell ref="C4:C5"/>
    <mergeCell ref="D4:H4"/>
    <mergeCell ref="I4:M4"/>
  </mergeCells>
  <printOptions/>
  <pageMargins left="0.7" right="0.7" top="0.75" bottom="0.75" header="0.3" footer="0.3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115" zoomScalePageLayoutView="0" workbookViewId="0" topLeftCell="A7">
      <selection activeCell="L8" sqref="L8"/>
    </sheetView>
  </sheetViews>
  <sheetFormatPr defaultColWidth="9.140625" defaultRowHeight="15"/>
  <cols>
    <col min="1" max="1" width="9.140625" style="5" customWidth="1"/>
    <col min="2" max="2" width="29.00390625" style="5" customWidth="1"/>
    <col min="3" max="3" width="13.57421875" style="5" customWidth="1"/>
    <col min="4" max="7" width="13.57421875" style="5" hidden="1" customWidth="1"/>
    <col min="8" max="8" width="15.8515625" style="5" customWidth="1"/>
    <col min="9" max="9" width="15.57421875" style="5" customWidth="1"/>
    <col min="10" max="10" width="15.8515625" style="5" customWidth="1"/>
    <col min="11" max="11" width="14.28125" style="5" customWidth="1"/>
    <col min="12" max="13" width="13.8515625" style="5" customWidth="1"/>
    <col min="14" max="16384" width="9.140625" style="5" customWidth="1"/>
  </cols>
  <sheetData>
    <row r="1" spans="1:13" ht="15.75">
      <c r="A1" s="92" t="s">
        <v>156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32.25" customHeight="1">
      <c r="A2" s="91" t="s">
        <v>163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4" spans="1:13" ht="15.75">
      <c r="A4" s="93" t="s">
        <v>26</v>
      </c>
      <c r="B4" s="94" t="s">
        <v>27</v>
      </c>
      <c r="C4" s="94" t="s">
        <v>35</v>
      </c>
      <c r="D4" s="95">
        <v>2014</v>
      </c>
      <c r="E4" s="96"/>
      <c r="F4" s="90">
        <v>2015</v>
      </c>
      <c r="G4" s="90"/>
      <c r="H4" s="90">
        <v>2016</v>
      </c>
      <c r="I4" s="90"/>
      <c r="J4" s="90">
        <v>2017</v>
      </c>
      <c r="K4" s="90"/>
      <c r="L4" s="163">
        <v>2018</v>
      </c>
      <c r="M4" s="163"/>
    </row>
    <row r="5" spans="1:13" ht="15.75">
      <c r="A5" s="93"/>
      <c r="B5" s="94"/>
      <c r="C5" s="94"/>
      <c r="D5" s="6" t="s">
        <v>36</v>
      </c>
      <c r="E5" s="6" t="s">
        <v>37</v>
      </c>
      <c r="F5" s="6" t="s">
        <v>36</v>
      </c>
      <c r="G5" s="6" t="s">
        <v>37</v>
      </c>
      <c r="H5" s="6" t="s">
        <v>36</v>
      </c>
      <c r="I5" s="6" t="s">
        <v>37</v>
      </c>
      <c r="J5" s="6" t="s">
        <v>36</v>
      </c>
      <c r="K5" s="6" t="s">
        <v>37</v>
      </c>
      <c r="L5" s="6" t="s">
        <v>36</v>
      </c>
      <c r="M5" s="6" t="s">
        <v>37</v>
      </c>
    </row>
    <row r="6" spans="1:13" ht="30" customHeight="1">
      <c r="A6" s="7">
        <v>1</v>
      </c>
      <c r="B6" s="8" t="s">
        <v>256</v>
      </c>
      <c r="C6" s="7" t="s">
        <v>34</v>
      </c>
      <c r="D6" s="23">
        <f>'1.1'!D11</f>
        <v>69</v>
      </c>
      <c r="E6" s="23">
        <f>'1.1'!D10</f>
        <v>3</v>
      </c>
      <c r="F6" s="23">
        <f>'1.1'!I11</f>
        <v>69</v>
      </c>
      <c r="G6" s="23">
        <f>'1.1'!I10</f>
        <v>3</v>
      </c>
      <c r="H6" s="29">
        <f>H7</f>
        <v>67</v>
      </c>
      <c r="I6" s="29">
        <f>I7</f>
        <v>3</v>
      </c>
      <c r="J6" s="29">
        <v>69</v>
      </c>
      <c r="K6" s="29">
        <v>3</v>
      </c>
      <c r="L6" s="29">
        <v>66</v>
      </c>
      <c r="M6" s="29">
        <v>3</v>
      </c>
    </row>
    <row r="7" spans="1:13" ht="47.25" customHeight="1">
      <c r="A7" s="7">
        <f>1+A6</f>
        <v>2</v>
      </c>
      <c r="B7" s="10" t="s">
        <v>257</v>
      </c>
      <c r="C7" s="7" t="s">
        <v>34</v>
      </c>
      <c r="D7" s="23">
        <f>D6</f>
        <v>69</v>
      </c>
      <c r="E7" s="23">
        <f>E6</f>
        <v>3</v>
      </c>
      <c r="F7" s="23">
        <f>F6</f>
        <v>69</v>
      </c>
      <c r="G7" s="23">
        <f>G6</f>
        <v>3</v>
      </c>
      <c r="H7" s="29">
        <f>'1.1'!N11</f>
        <v>67</v>
      </c>
      <c r="I7" s="29">
        <f>'1.1'!N10</f>
        <v>3</v>
      </c>
      <c r="J7" s="29">
        <v>69</v>
      </c>
      <c r="K7" s="29">
        <v>3</v>
      </c>
      <c r="L7" s="29">
        <v>66</v>
      </c>
      <c r="M7" s="29">
        <v>3</v>
      </c>
    </row>
  </sheetData>
  <sheetProtection/>
  <mergeCells count="10">
    <mergeCell ref="L4:M4"/>
    <mergeCell ref="A2:M2"/>
    <mergeCell ref="A1:M1"/>
    <mergeCell ref="J4:K4"/>
    <mergeCell ref="H4:I4"/>
    <mergeCell ref="A4:A5"/>
    <mergeCell ref="B4:B5"/>
    <mergeCell ref="C4:C5"/>
    <mergeCell ref="F4:G4"/>
    <mergeCell ref="D4:E4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9"/>
  <sheetViews>
    <sheetView zoomScale="90" zoomScaleNormal="90" zoomScaleSheetLayoutView="100" zoomScalePageLayoutView="0" workbookViewId="0" topLeftCell="A10">
      <selection activeCell="H1" sqref="H1:CB16384"/>
    </sheetView>
  </sheetViews>
  <sheetFormatPr defaultColWidth="10.8515625" defaultRowHeight="15"/>
  <cols>
    <col min="1" max="1" width="9.140625" style="51" customWidth="1"/>
    <col min="2" max="2" width="14.140625" style="5" customWidth="1"/>
    <col min="3" max="3" width="11.8515625" style="5" customWidth="1"/>
    <col min="4" max="4" width="10.7109375" style="5" customWidth="1"/>
    <col min="5" max="5" width="14.00390625" style="5" customWidth="1"/>
    <col min="6" max="6" width="9.140625" style="5" customWidth="1"/>
    <col min="7" max="7" width="16.00390625" style="5" customWidth="1"/>
    <col min="8" max="135" width="9.140625" style="5" customWidth="1"/>
    <col min="136" max="136" width="13.140625" style="5" customWidth="1"/>
    <col min="137" max="137" width="12.421875" style="5" customWidth="1"/>
    <col min="138" max="16384" width="10.8515625" style="5" customWidth="1"/>
  </cols>
  <sheetData>
    <row r="1" spans="1:7" ht="15.75">
      <c r="A1" s="92" t="s">
        <v>156</v>
      </c>
      <c r="B1" s="92"/>
      <c r="C1" s="92"/>
      <c r="D1" s="92"/>
      <c r="E1" s="92"/>
      <c r="F1" s="92"/>
      <c r="G1" s="92"/>
    </row>
    <row r="2" spans="1:7" ht="50.25" customHeight="1">
      <c r="A2" s="103" t="s">
        <v>164</v>
      </c>
      <c r="B2" s="103"/>
      <c r="C2" s="103"/>
      <c r="D2" s="103"/>
      <c r="E2" s="103"/>
      <c r="F2" s="103"/>
      <c r="G2" s="103"/>
    </row>
    <row r="3" spans="1:5" ht="15">
      <c r="A3" s="48"/>
      <c r="B3" s="18"/>
      <c r="C3" s="19"/>
      <c r="D3" s="19"/>
      <c r="E3" s="19"/>
    </row>
    <row r="4" spans="1:7" ht="15" customHeight="1">
      <c r="A4" s="104" t="s">
        <v>166</v>
      </c>
      <c r="B4" s="107" t="s">
        <v>106</v>
      </c>
      <c r="C4" s="107" t="s">
        <v>107</v>
      </c>
      <c r="D4" s="110" t="s">
        <v>108</v>
      </c>
      <c r="E4" s="99" t="s">
        <v>109</v>
      </c>
      <c r="F4" s="102" t="s">
        <v>110</v>
      </c>
      <c r="G4" s="102" t="s">
        <v>111</v>
      </c>
    </row>
    <row r="5" spans="1:7" ht="60.75" customHeight="1">
      <c r="A5" s="105"/>
      <c r="B5" s="108"/>
      <c r="C5" s="108"/>
      <c r="D5" s="111"/>
      <c r="E5" s="99"/>
      <c r="F5" s="102"/>
      <c r="G5" s="102"/>
    </row>
    <row r="6" spans="1:7" ht="15" customHeight="1" hidden="1">
      <c r="A6" s="105"/>
      <c r="B6" s="108"/>
      <c r="C6" s="108"/>
      <c r="D6" s="111"/>
      <c r="E6" s="99"/>
      <c r="F6" s="102"/>
      <c r="G6" s="102"/>
    </row>
    <row r="7" spans="1:7" ht="15.75">
      <c r="A7" s="106"/>
      <c r="B7" s="109"/>
      <c r="C7" s="109"/>
      <c r="D7" s="112"/>
      <c r="E7" s="79" t="s">
        <v>112</v>
      </c>
      <c r="F7" s="79" t="s">
        <v>113</v>
      </c>
      <c r="G7" s="79" t="s">
        <v>114</v>
      </c>
    </row>
    <row r="8" spans="1:7" s="47" customFormat="1" ht="16.5" customHeight="1">
      <c r="A8" s="49">
        <v>1</v>
      </c>
      <c r="B8" s="46">
        <f>+A8+1</f>
        <v>2</v>
      </c>
      <c r="C8" s="46">
        <f>+B8+1</f>
        <v>3</v>
      </c>
      <c r="D8" s="46">
        <f>+C8+1</f>
        <v>4</v>
      </c>
      <c r="E8" s="46">
        <f>+D8+1</f>
        <v>5</v>
      </c>
      <c r="F8" s="46">
        <f>+E8+1</f>
        <v>6</v>
      </c>
      <c r="G8" s="46" t="s">
        <v>115</v>
      </c>
    </row>
    <row r="9" spans="1:7" ht="15.75">
      <c r="A9" s="98" t="s">
        <v>116</v>
      </c>
      <c r="B9" s="100" t="s">
        <v>169</v>
      </c>
      <c r="C9" s="100">
        <v>1</v>
      </c>
      <c r="D9" s="52" t="s">
        <v>120</v>
      </c>
      <c r="E9" s="38">
        <v>400</v>
      </c>
      <c r="F9" s="39"/>
      <c r="G9" s="39">
        <v>0</v>
      </c>
    </row>
    <row r="10" spans="1:7" ht="15.75">
      <c r="A10" s="98"/>
      <c r="B10" s="100"/>
      <c r="C10" s="100"/>
      <c r="D10" s="52" t="s">
        <v>121</v>
      </c>
      <c r="E10" s="38">
        <v>300</v>
      </c>
      <c r="F10" s="39"/>
      <c r="G10" s="39">
        <v>0</v>
      </c>
    </row>
    <row r="11" spans="1:7" ht="15.75">
      <c r="A11" s="98"/>
      <c r="B11" s="100" t="s">
        <v>170</v>
      </c>
      <c r="C11" s="100" t="s">
        <v>171</v>
      </c>
      <c r="D11" s="52" t="s">
        <v>120</v>
      </c>
      <c r="E11" s="38">
        <v>230</v>
      </c>
      <c r="F11" s="39"/>
      <c r="G11" s="39">
        <v>0</v>
      </c>
    </row>
    <row r="12" spans="1:7" ht="15.75">
      <c r="A12" s="98"/>
      <c r="B12" s="100"/>
      <c r="C12" s="100"/>
      <c r="D12" s="52" t="s">
        <v>121</v>
      </c>
      <c r="E12" s="38">
        <v>170</v>
      </c>
      <c r="F12" s="39"/>
      <c r="G12" s="39">
        <v>0</v>
      </c>
    </row>
    <row r="13" spans="1:7" ht="15.75">
      <c r="A13" s="98"/>
      <c r="B13" s="100"/>
      <c r="C13" s="100" t="s">
        <v>172</v>
      </c>
      <c r="D13" s="52" t="s">
        <v>120</v>
      </c>
      <c r="E13" s="38">
        <v>290</v>
      </c>
      <c r="F13" s="39"/>
      <c r="G13" s="39">
        <v>0</v>
      </c>
    </row>
    <row r="14" spans="1:7" ht="15.75">
      <c r="A14" s="98"/>
      <c r="B14" s="100"/>
      <c r="C14" s="100"/>
      <c r="D14" s="52" t="s">
        <v>121</v>
      </c>
      <c r="E14" s="38">
        <v>210</v>
      </c>
      <c r="F14" s="39"/>
      <c r="G14" s="39">
        <v>0</v>
      </c>
    </row>
    <row r="15" spans="1:7" ht="15.75">
      <c r="A15" s="98"/>
      <c r="B15" s="97">
        <v>220</v>
      </c>
      <c r="C15" s="97">
        <v>1</v>
      </c>
      <c r="D15" s="52" t="s">
        <v>118</v>
      </c>
      <c r="E15" s="40">
        <v>260</v>
      </c>
      <c r="F15" s="39"/>
      <c r="G15" s="39">
        <v>0</v>
      </c>
    </row>
    <row r="16" spans="1:7" ht="15.75">
      <c r="A16" s="98"/>
      <c r="B16" s="97"/>
      <c r="C16" s="97"/>
      <c r="D16" s="52" t="s">
        <v>120</v>
      </c>
      <c r="E16" s="40">
        <v>210</v>
      </c>
      <c r="F16" s="39"/>
      <c r="G16" s="39">
        <v>0</v>
      </c>
    </row>
    <row r="17" spans="1:7" ht="15.75">
      <c r="A17" s="98"/>
      <c r="B17" s="97"/>
      <c r="C17" s="97"/>
      <c r="D17" s="52" t="s">
        <v>121</v>
      </c>
      <c r="E17" s="40">
        <v>140</v>
      </c>
      <c r="F17" s="39"/>
      <c r="G17" s="39">
        <v>0</v>
      </c>
    </row>
    <row r="18" spans="1:7" ht="15.75">
      <c r="A18" s="98"/>
      <c r="B18" s="97"/>
      <c r="C18" s="97">
        <v>2</v>
      </c>
      <c r="D18" s="52" t="s">
        <v>120</v>
      </c>
      <c r="E18" s="40">
        <v>270</v>
      </c>
      <c r="F18" s="39"/>
      <c r="G18" s="39">
        <v>0</v>
      </c>
    </row>
    <row r="19" spans="1:7" ht="15.75">
      <c r="A19" s="98"/>
      <c r="B19" s="97"/>
      <c r="C19" s="97"/>
      <c r="D19" s="52" t="s">
        <v>121</v>
      </c>
      <c r="E19" s="40">
        <v>180</v>
      </c>
      <c r="F19" s="39"/>
      <c r="G19" s="39">
        <v>0</v>
      </c>
    </row>
    <row r="20" spans="1:7" ht="15.75">
      <c r="A20" s="98"/>
      <c r="B20" s="97" t="s">
        <v>117</v>
      </c>
      <c r="C20" s="97">
        <v>1</v>
      </c>
      <c r="D20" s="52" t="s">
        <v>118</v>
      </c>
      <c r="E20" s="40">
        <v>180</v>
      </c>
      <c r="F20" s="39"/>
      <c r="G20" s="39">
        <v>0</v>
      </c>
    </row>
    <row r="21" spans="1:7" ht="15.75">
      <c r="A21" s="98"/>
      <c r="B21" s="97"/>
      <c r="C21" s="97"/>
      <c r="D21" s="52" t="s">
        <v>120</v>
      </c>
      <c r="E21" s="40">
        <v>160</v>
      </c>
      <c r="F21" s="39"/>
      <c r="G21" s="39">
        <v>0</v>
      </c>
    </row>
    <row r="22" spans="1:7" ht="15.75">
      <c r="A22" s="98"/>
      <c r="B22" s="97"/>
      <c r="C22" s="97"/>
      <c r="D22" s="52" t="s">
        <v>121</v>
      </c>
      <c r="E22" s="40">
        <v>130</v>
      </c>
      <c r="F22" s="39"/>
      <c r="G22" s="39">
        <v>0</v>
      </c>
    </row>
    <row r="23" spans="1:7" ht="15.75">
      <c r="A23" s="98"/>
      <c r="B23" s="97"/>
      <c r="C23" s="97">
        <v>2</v>
      </c>
      <c r="D23" s="52" t="s">
        <v>120</v>
      </c>
      <c r="E23" s="40">
        <v>190</v>
      </c>
      <c r="F23" s="39"/>
      <c r="G23" s="39">
        <v>0</v>
      </c>
    </row>
    <row r="24" spans="1:7" ht="15.75">
      <c r="A24" s="98"/>
      <c r="B24" s="97"/>
      <c r="C24" s="97"/>
      <c r="D24" s="52" t="s">
        <v>121</v>
      </c>
      <c r="E24" s="40">
        <v>160</v>
      </c>
      <c r="F24" s="39"/>
      <c r="G24" s="39">
        <v>0</v>
      </c>
    </row>
    <row r="25" spans="1:7" ht="15.75">
      <c r="A25" s="98" t="s">
        <v>122</v>
      </c>
      <c r="B25" s="37">
        <v>220</v>
      </c>
      <c r="C25" s="37" t="s">
        <v>119</v>
      </c>
      <c r="D25" s="52" t="s">
        <v>119</v>
      </c>
      <c r="E25" s="40">
        <v>3000</v>
      </c>
      <c r="F25" s="39"/>
      <c r="G25" s="39">
        <v>0</v>
      </c>
    </row>
    <row r="26" spans="1:7" ht="15.75">
      <c r="A26" s="98"/>
      <c r="B26" s="37">
        <v>110</v>
      </c>
      <c r="C26" s="37" t="s">
        <v>119</v>
      </c>
      <c r="D26" s="52" t="s">
        <v>119</v>
      </c>
      <c r="E26" s="40">
        <v>2300</v>
      </c>
      <c r="F26" s="39"/>
      <c r="G26" s="39">
        <v>0</v>
      </c>
    </row>
    <row r="27" spans="1:7" ht="15.75">
      <c r="A27" s="50" t="s">
        <v>123</v>
      </c>
      <c r="B27" s="37"/>
      <c r="C27" s="37"/>
      <c r="D27" s="52"/>
      <c r="E27" s="41"/>
      <c r="F27" s="42">
        <v>0</v>
      </c>
      <c r="G27" s="43">
        <v>0</v>
      </c>
    </row>
    <row r="28" spans="1:7" ht="15.75">
      <c r="A28" s="98" t="s">
        <v>116</v>
      </c>
      <c r="B28" s="97">
        <v>35</v>
      </c>
      <c r="C28" s="97">
        <v>1</v>
      </c>
      <c r="D28" s="52" t="s">
        <v>118</v>
      </c>
      <c r="E28" s="40">
        <v>170</v>
      </c>
      <c r="F28" s="39"/>
      <c r="G28" s="39">
        <v>0</v>
      </c>
    </row>
    <row r="29" spans="1:7" ht="15.75">
      <c r="A29" s="98"/>
      <c r="B29" s="97"/>
      <c r="C29" s="97"/>
      <c r="D29" s="52" t="s">
        <v>120</v>
      </c>
      <c r="E29" s="40">
        <v>140</v>
      </c>
      <c r="F29" s="39"/>
      <c r="G29" s="39">
        <v>0</v>
      </c>
    </row>
    <row r="30" spans="1:7" ht="15.75">
      <c r="A30" s="98"/>
      <c r="B30" s="97"/>
      <c r="C30" s="97"/>
      <c r="D30" s="52" t="s">
        <v>121</v>
      </c>
      <c r="E30" s="40">
        <v>120</v>
      </c>
      <c r="F30" s="39"/>
      <c r="G30" s="39">
        <v>0</v>
      </c>
    </row>
    <row r="31" spans="1:7" ht="15.75">
      <c r="A31" s="98"/>
      <c r="B31" s="97"/>
      <c r="C31" s="97">
        <v>2</v>
      </c>
      <c r="D31" s="52" t="s">
        <v>120</v>
      </c>
      <c r="E31" s="40">
        <v>180</v>
      </c>
      <c r="F31" s="39"/>
      <c r="G31" s="39">
        <v>0</v>
      </c>
    </row>
    <row r="32" spans="1:7" ht="15.75">
      <c r="A32" s="98"/>
      <c r="B32" s="97"/>
      <c r="C32" s="97"/>
      <c r="D32" s="52" t="s">
        <v>121</v>
      </c>
      <c r="E32" s="40">
        <v>150</v>
      </c>
      <c r="F32" s="39"/>
      <c r="G32" s="39">
        <v>0</v>
      </c>
    </row>
    <row r="33" spans="1:7" ht="15.75">
      <c r="A33" s="98"/>
      <c r="B33" s="97" t="s">
        <v>124</v>
      </c>
      <c r="C33" s="97" t="s">
        <v>119</v>
      </c>
      <c r="D33" s="52" t="s">
        <v>118</v>
      </c>
      <c r="E33" s="40">
        <v>160</v>
      </c>
      <c r="F33" s="39"/>
      <c r="G33" s="39">
        <v>0</v>
      </c>
    </row>
    <row r="34" spans="1:7" ht="38.25">
      <c r="A34" s="98"/>
      <c r="B34" s="97"/>
      <c r="C34" s="97"/>
      <c r="D34" s="52" t="s">
        <v>125</v>
      </c>
      <c r="E34" s="40">
        <v>140</v>
      </c>
      <c r="F34" s="39"/>
      <c r="G34" s="39">
        <v>0</v>
      </c>
    </row>
    <row r="35" spans="1:7" ht="25.5">
      <c r="A35" s="98"/>
      <c r="B35" s="97"/>
      <c r="C35" s="97"/>
      <c r="D35" s="52" t="s">
        <v>126</v>
      </c>
      <c r="E35" s="40">
        <v>110</v>
      </c>
      <c r="F35" s="39">
        <v>51.65</v>
      </c>
      <c r="G35" s="39">
        <f>E35*F35/100</f>
        <v>56.815</v>
      </c>
    </row>
    <row r="36" spans="1:7" ht="15.75">
      <c r="A36" s="98" t="s">
        <v>122</v>
      </c>
      <c r="B36" s="37" t="s">
        <v>173</v>
      </c>
      <c r="C36" s="37" t="s">
        <v>119</v>
      </c>
      <c r="D36" s="52" t="s">
        <v>119</v>
      </c>
      <c r="E36" s="40">
        <v>470</v>
      </c>
      <c r="F36" s="39"/>
      <c r="G36" s="39">
        <v>0</v>
      </c>
    </row>
    <row r="37" spans="1:7" ht="15.75">
      <c r="A37" s="98"/>
      <c r="B37" s="37" t="s">
        <v>174</v>
      </c>
      <c r="C37" s="37" t="s">
        <v>119</v>
      </c>
      <c r="D37" s="52" t="s">
        <v>119</v>
      </c>
      <c r="E37" s="40">
        <v>350</v>
      </c>
      <c r="F37" s="39">
        <v>18.98</v>
      </c>
      <c r="G37" s="39">
        <f>E37*F37/100</f>
        <v>66.43</v>
      </c>
    </row>
    <row r="38" spans="1:7" ht="15.75">
      <c r="A38" s="50" t="s">
        <v>175</v>
      </c>
      <c r="B38" s="37"/>
      <c r="C38" s="37"/>
      <c r="D38" s="52"/>
      <c r="E38" s="41"/>
      <c r="F38" s="42">
        <v>0</v>
      </c>
      <c r="G38" s="43">
        <v>0</v>
      </c>
    </row>
    <row r="39" spans="1:7" ht="15.75">
      <c r="A39" s="50" t="s">
        <v>176</v>
      </c>
      <c r="B39" s="37"/>
      <c r="C39" s="37"/>
      <c r="D39" s="52"/>
      <c r="E39" s="41"/>
      <c r="F39" s="42">
        <v>70.63</v>
      </c>
      <c r="G39" s="43">
        <f>G35+G37</f>
        <v>123.245</v>
      </c>
    </row>
    <row r="40" spans="1:7" ht="15.75">
      <c r="A40" s="98" t="s">
        <v>116</v>
      </c>
      <c r="B40" s="97" t="s">
        <v>128</v>
      </c>
      <c r="C40" s="97" t="s">
        <v>119</v>
      </c>
      <c r="D40" s="52" t="s">
        <v>118</v>
      </c>
      <c r="E40" s="40">
        <v>260</v>
      </c>
      <c r="F40" s="39"/>
      <c r="G40" s="39">
        <v>0</v>
      </c>
    </row>
    <row r="41" spans="1:7" ht="38.25">
      <c r="A41" s="98"/>
      <c r="B41" s="97"/>
      <c r="C41" s="97"/>
      <c r="D41" s="52" t="s">
        <v>125</v>
      </c>
      <c r="E41" s="40">
        <v>220</v>
      </c>
      <c r="F41" s="39"/>
      <c r="G41" s="39">
        <v>0</v>
      </c>
    </row>
    <row r="42" spans="1:7" ht="25.5">
      <c r="A42" s="98"/>
      <c r="B42" s="97"/>
      <c r="C42" s="97"/>
      <c r="D42" s="52" t="s">
        <v>126</v>
      </c>
      <c r="E42" s="40">
        <v>150</v>
      </c>
      <c r="F42" s="39">
        <v>9.76</v>
      </c>
      <c r="G42" s="39">
        <v>14.64</v>
      </c>
    </row>
    <row r="43" spans="1:7" ht="15.75">
      <c r="A43" s="50" t="s">
        <v>122</v>
      </c>
      <c r="B43" s="37" t="s">
        <v>129</v>
      </c>
      <c r="C43" s="37" t="s">
        <v>119</v>
      </c>
      <c r="D43" s="52" t="s">
        <v>119</v>
      </c>
      <c r="E43" s="40">
        <v>270</v>
      </c>
      <c r="F43" s="39"/>
      <c r="G43" s="39">
        <v>0</v>
      </c>
    </row>
    <row r="44" spans="1:7" ht="15.75">
      <c r="A44" s="50" t="s">
        <v>130</v>
      </c>
      <c r="B44" s="37"/>
      <c r="C44" s="37"/>
      <c r="D44" s="52"/>
      <c r="E44" s="41"/>
      <c r="F44" s="42">
        <v>9.76</v>
      </c>
      <c r="G44" s="43">
        <v>14.64</v>
      </c>
    </row>
    <row r="45" spans="1:7" ht="15.75">
      <c r="A45" s="101" t="s">
        <v>150</v>
      </c>
      <c r="B45" s="101"/>
      <c r="C45" s="44" t="s">
        <v>57</v>
      </c>
      <c r="D45" s="53"/>
      <c r="E45" s="40"/>
      <c r="F45" s="44">
        <v>80.39</v>
      </c>
      <c r="G45" s="43">
        <f>G39+G44</f>
        <v>137.885</v>
      </c>
    </row>
    <row r="46" spans="1:7" ht="15.75">
      <c r="A46" s="101"/>
      <c r="B46" s="101"/>
      <c r="C46" s="39" t="s">
        <v>29</v>
      </c>
      <c r="D46" s="54"/>
      <c r="E46" s="45"/>
      <c r="F46" s="39">
        <v>0</v>
      </c>
      <c r="G46" s="43">
        <v>0</v>
      </c>
    </row>
    <row r="47" spans="1:7" ht="15.75">
      <c r="A47" s="101"/>
      <c r="B47" s="101"/>
      <c r="C47" s="39" t="s">
        <v>177</v>
      </c>
      <c r="D47" s="54"/>
      <c r="E47" s="45"/>
      <c r="F47" s="39">
        <v>0</v>
      </c>
      <c r="G47" s="43">
        <v>0</v>
      </c>
    </row>
    <row r="48" spans="1:7" ht="15.75">
      <c r="A48" s="101"/>
      <c r="B48" s="101"/>
      <c r="C48" s="39" t="s">
        <v>178</v>
      </c>
      <c r="D48" s="54"/>
      <c r="E48" s="45"/>
      <c r="F48" s="39">
        <v>70.63</v>
      </c>
      <c r="G48" s="43">
        <f>G39</f>
        <v>123.245</v>
      </c>
    </row>
    <row r="49" spans="1:7" ht="15.75">
      <c r="A49" s="101"/>
      <c r="B49" s="101"/>
      <c r="C49" s="39" t="s">
        <v>32</v>
      </c>
      <c r="D49" s="54"/>
      <c r="E49" s="45"/>
      <c r="F49" s="39">
        <v>9.76</v>
      </c>
      <c r="G49" s="43">
        <v>14.64</v>
      </c>
    </row>
  </sheetData>
  <sheetProtection/>
  <mergeCells count="33">
    <mergeCell ref="A45:B49"/>
    <mergeCell ref="F4:F6"/>
    <mergeCell ref="G4:G6"/>
    <mergeCell ref="A1:G1"/>
    <mergeCell ref="A2:G2"/>
    <mergeCell ref="A4:A7"/>
    <mergeCell ref="B4:B7"/>
    <mergeCell ref="C4:C7"/>
    <mergeCell ref="D4:D7"/>
    <mergeCell ref="C28:C30"/>
    <mergeCell ref="A36:A37"/>
    <mergeCell ref="A40:A42"/>
    <mergeCell ref="B40:B42"/>
    <mergeCell ref="C40:C42"/>
    <mergeCell ref="A28:A35"/>
    <mergeCell ref="B28:B32"/>
    <mergeCell ref="C13:C14"/>
    <mergeCell ref="C15:C17"/>
    <mergeCell ref="B15:B19"/>
    <mergeCell ref="C18:C19"/>
    <mergeCell ref="C31:C32"/>
    <mergeCell ref="B33:B35"/>
    <mergeCell ref="C33:C35"/>
    <mergeCell ref="B20:B24"/>
    <mergeCell ref="C20:C22"/>
    <mergeCell ref="C23:C24"/>
    <mergeCell ref="A25:A26"/>
    <mergeCell ref="E4:E6"/>
    <mergeCell ref="A9:A24"/>
    <mergeCell ref="B9:B10"/>
    <mergeCell ref="C9:C10"/>
    <mergeCell ref="B11:B14"/>
    <mergeCell ref="C11:C12"/>
  </mergeCells>
  <dataValidations count="2">
    <dataValidation type="decimal" allowBlank="1" showInputMessage="1" showErrorMessage="1" errorTitle="Внимание" error="Допускается ввод только действительных чисел!" sqref="G40:G43 G28:G37 G9:G26">
      <formula1>-999999999999999000000000</formula1>
      <formula2>9.99999999999999E+23</formula2>
    </dataValidation>
    <dataValidation type="decimal" allowBlank="1" showInputMessage="1" showErrorMessage="1" error="Ввведеное значение неверно" sqref="F46:F49 F15:F44">
      <formula1>-1000000000000000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9"/>
  <sheetViews>
    <sheetView zoomScaleSheetLayoutView="85" zoomScalePageLayoutView="0" workbookViewId="0" topLeftCell="A17">
      <selection activeCell="H28" sqref="H28"/>
    </sheetView>
  </sheetViews>
  <sheetFormatPr defaultColWidth="0.85546875" defaultRowHeight="15"/>
  <cols>
    <col min="1" max="1" width="4.57421875" style="5" customWidth="1"/>
    <col min="2" max="2" width="20.7109375" style="5" customWidth="1"/>
    <col min="3" max="3" width="13.00390625" style="5" customWidth="1"/>
    <col min="4" max="4" width="12.8515625" style="5" customWidth="1"/>
    <col min="5" max="5" width="11.8515625" style="5" customWidth="1"/>
    <col min="6" max="6" width="11.140625" style="5" customWidth="1"/>
    <col min="7" max="7" width="12.140625" style="5" customWidth="1"/>
    <col min="8" max="205" width="9.140625" style="5" customWidth="1"/>
    <col min="206" max="206" width="20.57421875" style="5" customWidth="1"/>
    <col min="207" max="207" width="14.28125" style="5" customWidth="1"/>
    <col min="208" max="208" width="13.28125" style="5" customWidth="1"/>
    <col min="209" max="209" width="12.7109375" style="5" customWidth="1"/>
    <col min="210" max="210" width="11.140625" style="5" customWidth="1"/>
    <col min="211" max="211" width="12.8515625" style="5" customWidth="1"/>
    <col min="212" max="16384" width="0.85546875" style="5" customWidth="1"/>
  </cols>
  <sheetData>
    <row r="1" spans="1:7" ht="15.75">
      <c r="A1" s="92" t="s">
        <v>156</v>
      </c>
      <c r="B1" s="92"/>
      <c r="C1" s="92"/>
      <c r="D1" s="92"/>
      <c r="E1" s="92"/>
      <c r="F1" s="92"/>
      <c r="G1" s="92"/>
    </row>
    <row r="2" spans="1:7" ht="60" customHeight="1">
      <c r="A2" s="115" t="s">
        <v>165</v>
      </c>
      <c r="B2" s="115"/>
      <c r="C2" s="115"/>
      <c r="D2" s="115"/>
      <c r="E2" s="115"/>
      <c r="F2" s="115"/>
      <c r="G2" s="115"/>
    </row>
    <row r="3" spans="1:4" ht="15.75">
      <c r="A3" s="21"/>
      <c r="B3" s="21"/>
      <c r="C3" s="21"/>
      <c r="D3" s="21"/>
    </row>
    <row r="4" spans="1:7" ht="15" customHeight="1" hidden="1">
      <c r="A4" s="119" t="s">
        <v>26</v>
      </c>
      <c r="B4" s="119" t="s">
        <v>88</v>
      </c>
      <c r="C4" s="119" t="s">
        <v>89</v>
      </c>
      <c r="D4" s="119" t="s">
        <v>106</v>
      </c>
      <c r="E4" s="117" t="s">
        <v>243</v>
      </c>
      <c r="F4" s="117"/>
      <c r="G4" s="117"/>
    </row>
    <row r="5" spans="1:7" ht="75">
      <c r="A5" s="119"/>
      <c r="B5" s="119"/>
      <c r="C5" s="119"/>
      <c r="D5" s="119"/>
      <c r="E5" s="57" t="s">
        <v>131</v>
      </c>
      <c r="F5" s="57" t="s">
        <v>132</v>
      </c>
      <c r="G5" s="57" t="s">
        <v>167</v>
      </c>
    </row>
    <row r="6" spans="1:7" ht="15">
      <c r="A6" s="119"/>
      <c r="B6" s="119"/>
      <c r="C6" s="119"/>
      <c r="D6" s="119"/>
      <c r="E6" s="57" t="s">
        <v>133</v>
      </c>
      <c r="F6" s="57" t="s">
        <v>134</v>
      </c>
      <c r="G6" s="57" t="s">
        <v>114</v>
      </c>
    </row>
    <row r="7" spans="1:7" ht="15.75">
      <c r="A7" s="56" t="s">
        <v>168</v>
      </c>
      <c r="B7" s="20">
        <v>1</v>
      </c>
      <c r="C7" s="20">
        <f>+B7+1</f>
        <v>2</v>
      </c>
      <c r="D7" s="20">
        <f>+C7+1</f>
        <v>3</v>
      </c>
      <c r="E7" s="20">
        <f>+D7+1</f>
        <v>4</v>
      </c>
      <c r="F7" s="20">
        <f>+E7+1</f>
        <v>5</v>
      </c>
      <c r="G7" s="20" t="s">
        <v>135</v>
      </c>
    </row>
    <row r="8" spans="1:7" ht="15">
      <c r="A8" s="113" t="s">
        <v>171</v>
      </c>
      <c r="B8" s="118" t="s">
        <v>136</v>
      </c>
      <c r="C8" s="114" t="s">
        <v>149</v>
      </c>
      <c r="D8" s="58" t="s">
        <v>169</v>
      </c>
      <c r="E8" s="36">
        <v>500</v>
      </c>
      <c r="F8" s="60"/>
      <c r="G8" s="61">
        <f aca="true" t="shared" si="0" ref="G8:G63">E8*F8</f>
        <v>0</v>
      </c>
    </row>
    <row r="9" spans="1:7" ht="15">
      <c r="A9" s="113"/>
      <c r="B9" s="118"/>
      <c r="C9" s="114"/>
      <c r="D9" s="58">
        <v>330</v>
      </c>
      <c r="E9" s="36">
        <v>250</v>
      </c>
      <c r="F9" s="60"/>
      <c r="G9" s="61">
        <f t="shared" si="0"/>
        <v>0</v>
      </c>
    </row>
    <row r="10" spans="1:7" ht="15">
      <c r="A10" s="113"/>
      <c r="B10" s="118"/>
      <c r="C10" s="114"/>
      <c r="D10" s="58">
        <v>220</v>
      </c>
      <c r="E10" s="36">
        <v>210</v>
      </c>
      <c r="F10" s="60"/>
      <c r="G10" s="61">
        <f t="shared" si="0"/>
        <v>0</v>
      </c>
    </row>
    <row r="11" spans="1:7" ht="15">
      <c r="A11" s="113"/>
      <c r="B11" s="118"/>
      <c r="C11" s="114"/>
      <c r="D11" s="58" t="s">
        <v>117</v>
      </c>
      <c r="E11" s="36">
        <v>105</v>
      </c>
      <c r="F11" s="60"/>
      <c r="G11" s="61">
        <f t="shared" si="0"/>
        <v>0</v>
      </c>
    </row>
    <row r="12" spans="1:7" ht="15">
      <c r="A12" s="113"/>
      <c r="B12" s="118"/>
      <c r="C12" s="114"/>
      <c r="D12" s="58">
        <v>35</v>
      </c>
      <c r="E12" s="36">
        <v>75</v>
      </c>
      <c r="F12" s="60">
        <v>3</v>
      </c>
      <c r="G12" s="61">
        <f t="shared" si="0"/>
        <v>225</v>
      </c>
    </row>
    <row r="13" spans="1:7" ht="15" customHeight="1">
      <c r="A13" s="113">
        <v>2</v>
      </c>
      <c r="B13" s="116" t="s">
        <v>179</v>
      </c>
      <c r="C13" s="114" t="s">
        <v>137</v>
      </c>
      <c r="D13" s="58">
        <v>1150</v>
      </c>
      <c r="E13" s="36">
        <v>60</v>
      </c>
      <c r="F13" s="60"/>
      <c r="G13" s="61">
        <f t="shared" si="0"/>
        <v>0</v>
      </c>
    </row>
    <row r="14" spans="1:7" ht="15">
      <c r="A14" s="113"/>
      <c r="B14" s="116"/>
      <c r="C14" s="114"/>
      <c r="D14" s="58">
        <v>750</v>
      </c>
      <c r="E14" s="36">
        <v>43</v>
      </c>
      <c r="F14" s="60"/>
      <c r="G14" s="61">
        <f t="shared" si="0"/>
        <v>0</v>
      </c>
    </row>
    <row r="15" spans="1:7" ht="15">
      <c r="A15" s="113"/>
      <c r="B15" s="116"/>
      <c r="C15" s="114"/>
      <c r="D15" s="58" t="s">
        <v>169</v>
      </c>
      <c r="E15" s="36">
        <v>28</v>
      </c>
      <c r="F15" s="60"/>
      <c r="G15" s="61">
        <f t="shared" si="0"/>
        <v>0</v>
      </c>
    </row>
    <row r="16" spans="1:7" ht="15">
      <c r="A16" s="113"/>
      <c r="B16" s="116"/>
      <c r="C16" s="114"/>
      <c r="D16" s="58">
        <v>330</v>
      </c>
      <c r="E16" s="36">
        <v>18</v>
      </c>
      <c r="F16" s="60"/>
      <c r="G16" s="61">
        <f t="shared" si="0"/>
        <v>0</v>
      </c>
    </row>
    <row r="17" spans="1:7" ht="15">
      <c r="A17" s="113"/>
      <c r="B17" s="116"/>
      <c r="C17" s="114"/>
      <c r="D17" s="58">
        <v>220</v>
      </c>
      <c r="E17" s="36">
        <v>14</v>
      </c>
      <c r="F17" s="60"/>
      <c r="G17" s="61">
        <f t="shared" si="0"/>
        <v>0</v>
      </c>
    </row>
    <row r="18" spans="1:7" ht="15">
      <c r="A18" s="113"/>
      <c r="B18" s="116"/>
      <c r="C18" s="114"/>
      <c r="D18" s="58" t="s">
        <v>117</v>
      </c>
      <c r="E18" s="36">
        <v>7.8</v>
      </c>
      <c r="F18" s="60"/>
      <c r="G18" s="61">
        <f t="shared" si="0"/>
        <v>0</v>
      </c>
    </row>
    <row r="19" spans="1:7" ht="15">
      <c r="A19" s="113"/>
      <c r="B19" s="116"/>
      <c r="C19" s="114"/>
      <c r="D19" s="58" t="s">
        <v>180</v>
      </c>
      <c r="E19" s="36">
        <v>2.1</v>
      </c>
      <c r="F19" s="60"/>
      <c r="G19" s="61">
        <f t="shared" si="0"/>
        <v>0</v>
      </c>
    </row>
    <row r="20" spans="1:7" ht="15">
      <c r="A20" s="113"/>
      <c r="B20" s="116"/>
      <c r="C20" s="114"/>
      <c r="D20" s="58" t="s">
        <v>181</v>
      </c>
      <c r="E20" s="36">
        <v>2.1</v>
      </c>
      <c r="F20" s="60">
        <v>6</v>
      </c>
      <c r="G20" s="61">
        <f t="shared" si="0"/>
        <v>12.600000000000001</v>
      </c>
    </row>
    <row r="21" spans="1:7" ht="15">
      <c r="A21" s="113"/>
      <c r="B21" s="116"/>
      <c r="C21" s="114"/>
      <c r="D21" s="58" t="s">
        <v>182</v>
      </c>
      <c r="E21" s="36">
        <v>1</v>
      </c>
      <c r="F21" s="60"/>
      <c r="G21" s="61">
        <f t="shared" si="0"/>
        <v>0</v>
      </c>
    </row>
    <row r="22" spans="1:7" ht="15">
      <c r="A22" s="113"/>
      <c r="B22" s="116"/>
      <c r="C22" s="114"/>
      <c r="D22" s="58" t="s">
        <v>183</v>
      </c>
      <c r="E22" s="36">
        <v>1</v>
      </c>
      <c r="F22" s="60"/>
      <c r="G22" s="61">
        <f t="shared" si="0"/>
        <v>0</v>
      </c>
    </row>
    <row r="23" spans="1:7" ht="15">
      <c r="A23" s="113"/>
      <c r="B23" s="116"/>
      <c r="C23" s="114"/>
      <c r="D23" s="58" t="s">
        <v>184</v>
      </c>
      <c r="E23" s="36">
        <v>1</v>
      </c>
      <c r="F23" s="60">
        <v>6</v>
      </c>
      <c r="G23" s="61">
        <f>E23*F23</f>
        <v>6</v>
      </c>
    </row>
    <row r="24" spans="1:7" ht="15" customHeight="1">
      <c r="A24" s="113">
        <v>3</v>
      </c>
      <c r="B24" s="116" t="s">
        <v>138</v>
      </c>
      <c r="C24" s="114" t="s">
        <v>139</v>
      </c>
      <c r="D24" s="58">
        <v>1150</v>
      </c>
      <c r="E24" s="36">
        <v>180</v>
      </c>
      <c r="F24" s="60"/>
      <c r="G24" s="61">
        <f t="shared" si="0"/>
        <v>0</v>
      </c>
    </row>
    <row r="25" spans="1:7" ht="15">
      <c r="A25" s="113"/>
      <c r="B25" s="116"/>
      <c r="C25" s="114"/>
      <c r="D25" s="58">
        <v>750</v>
      </c>
      <c r="E25" s="36">
        <v>130</v>
      </c>
      <c r="F25" s="60"/>
      <c r="G25" s="61">
        <f t="shared" si="0"/>
        <v>0</v>
      </c>
    </row>
    <row r="26" spans="1:7" ht="15">
      <c r="A26" s="113"/>
      <c r="B26" s="116"/>
      <c r="C26" s="114"/>
      <c r="D26" s="58" t="s">
        <v>169</v>
      </c>
      <c r="E26" s="36">
        <v>88</v>
      </c>
      <c r="F26" s="60"/>
      <c r="G26" s="61">
        <f t="shared" si="0"/>
        <v>0</v>
      </c>
    </row>
    <row r="27" spans="1:7" ht="15">
      <c r="A27" s="113"/>
      <c r="B27" s="116"/>
      <c r="C27" s="114"/>
      <c r="D27" s="58">
        <v>330</v>
      </c>
      <c r="E27" s="36">
        <v>66</v>
      </c>
      <c r="F27" s="60"/>
      <c r="G27" s="61">
        <f t="shared" si="0"/>
        <v>0</v>
      </c>
    </row>
    <row r="28" spans="1:7" ht="15">
      <c r="A28" s="113"/>
      <c r="B28" s="116"/>
      <c r="C28" s="114"/>
      <c r="D28" s="58">
        <v>220</v>
      </c>
      <c r="E28" s="36">
        <v>43</v>
      </c>
      <c r="F28" s="60"/>
      <c r="G28" s="61">
        <f t="shared" si="0"/>
        <v>0</v>
      </c>
    </row>
    <row r="29" spans="1:7" ht="15">
      <c r="A29" s="113"/>
      <c r="B29" s="116"/>
      <c r="C29" s="114"/>
      <c r="D29" s="58" t="s">
        <v>117</v>
      </c>
      <c r="E29" s="36">
        <v>26</v>
      </c>
      <c r="F29" s="60"/>
      <c r="G29" s="61">
        <f t="shared" si="0"/>
        <v>0</v>
      </c>
    </row>
    <row r="30" spans="1:7" ht="15">
      <c r="A30" s="113"/>
      <c r="B30" s="116"/>
      <c r="C30" s="114"/>
      <c r="D30" s="58" t="s">
        <v>180</v>
      </c>
      <c r="E30" s="36">
        <v>11</v>
      </c>
      <c r="F30" s="60"/>
      <c r="G30" s="61">
        <f t="shared" si="0"/>
        <v>0</v>
      </c>
    </row>
    <row r="31" spans="1:7" ht="15">
      <c r="A31" s="113"/>
      <c r="B31" s="116"/>
      <c r="C31" s="114"/>
      <c r="D31" s="58" t="s">
        <v>181</v>
      </c>
      <c r="E31" s="36">
        <v>11</v>
      </c>
      <c r="F31" s="60">
        <v>2</v>
      </c>
      <c r="G31" s="61">
        <f t="shared" si="0"/>
        <v>22</v>
      </c>
    </row>
    <row r="32" spans="1:7" ht="15">
      <c r="A32" s="113"/>
      <c r="B32" s="116"/>
      <c r="C32" s="114"/>
      <c r="D32" s="58" t="s">
        <v>182</v>
      </c>
      <c r="E32" s="36">
        <v>5.5</v>
      </c>
      <c r="F32" s="60"/>
      <c r="G32" s="61">
        <f t="shared" si="0"/>
        <v>0</v>
      </c>
    </row>
    <row r="33" spans="1:7" ht="15">
      <c r="A33" s="113"/>
      <c r="B33" s="116"/>
      <c r="C33" s="114"/>
      <c r="D33" s="58" t="s">
        <v>183</v>
      </c>
      <c r="E33" s="36">
        <v>5.5</v>
      </c>
      <c r="F33" s="60"/>
      <c r="G33" s="61">
        <f>E33*F33</f>
        <v>0</v>
      </c>
    </row>
    <row r="34" spans="1:7" ht="15">
      <c r="A34" s="113"/>
      <c r="B34" s="116"/>
      <c r="C34" s="114"/>
      <c r="D34" s="58" t="s">
        <v>184</v>
      </c>
      <c r="E34" s="36">
        <v>5.5</v>
      </c>
      <c r="F34" s="60">
        <v>8</v>
      </c>
      <c r="G34" s="61">
        <f t="shared" si="0"/>
        <v>44</v>
      </c>
    </row>
    <row r="35" spans="1:7" ht="15" customHeight="1">
      <c r="A35" s="113">
        <v>4</v>
      </c>
      <c r="B35" s="116" t="s">
        <v>185</v>
      </c>
      <c r="C35" s="114" t="s">
        <v>139</v>
      </c>
      <c r="D35" s="58">
        <v>220</v>
      </c>
      <c r="E35" s="36">
        <v>23</v>
      </c>
      <c r="F35" s="60"/>
      <c r="G35" s="61">
        <f t="shared" si="0"/>
        <v>0</v>
      </c>
    </row>
    <row r="36" spans="1:7" ht="15">
      <c r="A36" s="113"/>
      <c r="B36" s="116"/>
      <c r="C36" s="114"/>
      <c r="D36" s="58" t="s">
        <v>117</v>
      </c>
      <c r="E36" s="36">
        <v>14</v>
      </c>
      <c r="F36" s="60"/>
      <c r="G36" s="61">
        <f t="shared" si="0"/>
        <v>0</v>
      </c>
    </row>
    <row r="37" spans="1:7" ht="15">
      <c r="A37" s="113"/>
      <c r="B37" s="116"/>
      <c r="C37" s="114"/>
      <c r="D37" s="58" t="s">
        <v>180</v>
      </c>
      <c r="E37" s="36">
        <v>6.4</v>
      </c>
      <c r="F37" s="60"/>
      <c r="G37" s="61">
        <f t="shared" si="0"/>
        <v>0</v>
      </c>
    </row>
    <row r="38" spans="1:7" ht="15">
      <c r="A38" s="113"/>
      <c r="B38" s="116"/>
      <c r="C38" s="114"/>
      <c r="D38" s="58" t="s">
        <v>181</v>
      </c>
      <c r="E38" s="36">
        <v>6.4</v>
      </c>
      <c r="F38" s="60"/>
      <c r="G38" s="61">
        <f t="shared" si="0"/>
        <v>0</v>
      </c>
    </row>
    <row r="39" spans="1:7" ht="15">
      <c r="A39" s="113"/>
      <c r="B39" s="116"/>
      <c r="C39" s="114"/>
      <c r="D39" s="58" t="s">
        <v>182</v>
      </c>
      <c r="E39" s="36">
        <v>3.1</v>
      </c>
      <c r="F39" s="60"/>
      <c r="G39" s="61">
        <f t="shared" si="0"/>
        <v>0</v>
      </c>
    </row>
    <row r="40" spans="1:7" ht="15">
      <c r="A40" s="113"/>
      <c r="B40" s="116"/>
      <c r="C40" s="114"/>
      <c r="D40" s="58" t="s">
        <v>183</v>
      </c>
      <c r="E40" s="36">
        <v>3.1</v>
      </c>
      <c r="F40" s="60"/>
      <c r="G40" s="61">
        <f t="shared" si="0"/>
        <v>0</v>
      </c>
    </row>
    <row r="41" spans="1:7" ht="15">
      <c r="A41" s="113"/>
      <c r="B41" s="116"/>
      <c r="C41" s="114"/>
      <c r="D41" s="58" t="s">
        <v>184</v>
      </c>
      <c r="E41" s="36">
        <v>3.1</v>
      </c>
      <c r="F41" s="60">
        <v>29</v>
      </c>
      <c r="G41" s="61">
        <f t="shared" si="0"/>
        <v>89.9</v>
      </c>
    </row>
    <row r="42" spans="1:7" ht="15" customHeight="1">
      <c r="A42" s="113">
        <v>5</v>
      </c>
      <c r="B42" s="118" t="s">
        <v>140</v>
      </c>
      <c r="C42" s="114" t="s">
        <v>137</v>
      </c>
      <c r="D42" s="58" t="s">
        <v>169</v>
      </c>
      <c r="E42" s="36">
        <v>35</v>
      </c>
      <c r="F42" s="60"/>
      <c r="G42" s="61">
        <f t="shared" si="0"/>
        <v>0</v>
      </c>
    </row>
    <row r="43" spans="1:7" ht="15">
      <c r="A43" s="113"/>
      <c r="B43" s="118"/>
      <c r="C43" s="114"/>
      <c r="D43" s="58">
        <v>330</v>
      </c>
      <c r="E43" s="36">
        <v>24</v>
      </c>
      <c r="F43" s="60"/>
      <c r="G43" s="61">
        <f t="shared" si="0"/>
        <v>0</v>
      </c>
    </row>
    <row r="44" spans="1:7" ht="15">
      <c r="A44" s="113"/>
      <c r="B44" s="118"/>
      <c r="C44" s="114"/>
      <c r="D44" s="58">
        <v>220</v>
      </c>
      <c r="E44" s="36">
        <v>19</v>
      </c>
      <c r="F44" s="60"/>
      <c r="G44" s="61">
        <f t="shared" si="0"/>
        <v>0</v>
      </c>
    </row>
    <row r="45" spans="1:7" ht="15">
      <c r="A45" s="113"/>
      <c r="B45" s="118"/>
      <c r="C45" s="114"/>
      <c r="D45" s="58" t="s">
        <v>117</v>
      </c>
      <c r="E45" s="36">
        <v>9.5</v>
      </c>
      <c r="F45" s="60"/>
      <c r="G45" s="61">
        <f t="shared" si="0"/>
        <v>0</v>
      </c>
    </row>
    <row r="46" spans="1:7" ht="15">
      <c r="A46" s="113"/>
      <c r="B46" s="118"/>
      <c r="C46" s="114"/>
      <c r="D46" s="58">
        <v>35</v>
      </c>
      <c r="E46" s="36">
        <v>4.7</v>
      </c>
      <c r="F46" s="60">
        <v>6</v>
      </c>
      <c r="G46" s="61">
        <f t="shared" si="0"/>
        <v>28.200000000000003</v>
      </c>
    </row>
    <row r="47" spans="1:7" ht="15" customHeight="1">
      <c r="A47" s="113">
        <v>6</v>
      </c>
      <c r="B47" s="120" t="s">
        <v>141</v>
      </c>
      <c r="C47" s="114" t="s">
        <v>137</v>
      </c>
      <c r="D47" s="58" t="s">
        <v>186</v>
      </c>
      <c r="E47" s="36">
        <v>2.3</v>
      </c>
      <c r="F47" s="60"/>
      <c r="G47" s="61">
        <f>E47*F47</f>
        <v>0</v>
      </c>
    </row>
    <row r="48" spans="1:7" ht="15">
      <c r="A48" s="113"/>
      <c r="B48" s="120"/>
      <c r="C48" s="114"/>
      <c r="D48" s="58" t="s">
        <v>187</v>
      </c>
      <c r="E48" s="36">
        <v>2.3</v>
      </c>
      <c r="F48" s="60"/>
      <c r="G48" s="61">
        <f>E48*F48</f>
        <v>0</v>
      </c>
    </row>
    <row r="49" spans="1:7" ht="15">
      <c r="A49" s="113"/>
      <c r="B49" s="120"/>
      <c r="C49" s="114"/>
      <c r="D49" s="62" t="s">
        <v>127</v>
      </c>
      <c r="E49" s="36">
        <v>2.3</v>
      </c>
      <c r="F49" s="60">
        <v>16</v>
      </c>
      <c r="G49" s="61">
        <f t="shared" si="0"/>
        <v>36.8</v>
      </c>
    </row>
    <row r="50" spans="1:7" ht="45">
      <c r="A50" s="58">
        <v>7</v>
      </c>
      <c r="B50" s="59" t="s">
        <v>188</v>
      </c>
      <c r="C50" s="55" t="s">
        <v>137</v>
      </c>
      <c r="D50" s="62" t="s">
        <v>127</v>
      </c>
      <c r="E50" s="36">
        <v>26</v>
      </c>
      <c r="F50" s="60"/>
      <c r="G50" s="61">
        <f t="shared" si="0"/>
        <v>0</v>
      </c>
    </row>
    <row r="51" spans="1:7" ht="30">
      <c r="A51" s="58">
        <v>8</v>
      </c>
      <c r="B51" s="59" t="s">
        <v>142</v>
      </c>
      <c r="C51" s="55" t="s">
        <v>137</v>
      </c>
      <c r="D51" s="62" t="s">
        <v>127</v>
      </c>
      <c r="E51" s="36">
        <v>48</v>
      </c>
      <c r="F51" s="60"/>
      <c r="G51" s="61">
        <f t="shared" si="0"/>
        <v>0</v>
      </c>
    </row>
    <row r="52" spans="1:7" ht="15" customHeight="1">
      <c r="A52" s="113">
        <v>9</v>
      </c>
      <c r="B52" s="116" t="s">
        <v>143</v>
      </c>
      <c r="C52" s="114" t="s">
        <v>144</v>
      </c>
      <c r="D52" s="58" t="s">
        <v>117</v>
      </c>
      <c r="E52" s="36">
        <v>2.4</v>
      </c>
      <c r="F52" s="60"/>
      <c r="G52" s="61">
        <f t="shared" si="0"/>
        <v>0</v>
      </c>
    </row>
    <row r="53" spans="1:7" ht="15">
      <c r="A53" s="113"/>
      <c r="B53" s="116"/>
      <c r="C53" s="114"/>
      <c r="D53" s="58">
        <v>35</v>
      </c>
      <c r="E53" s="36">
        <v>2.4</v>
      </c>
      <c r="F53" s="60"/>
      <c r="G53" s="61">
        <f t="shared" si="0"/>
        <v>0</v>
      </c>
    </row>
    <row r="54" spans="1:7" ht="15">
      <c r="A54" s="113"/>
      <c r="B54" s="116"/>
      <c r="C54" s="114"/>
      <c r="D54" s="62" t="s">
        <v>127</v>
      </c>
      <c r="E54" s="36">
        <v>2.4</v>
      </c>
      <c r="F54" s="60"/>
      <c r="G54" s="61">
        <f t="shared" si="0"/>
        <v>0</v>
      </c>
    </row>
    <row r="55" spans="1:7" ht="30">
      <c r="A55" s="58">
        <v>10</v>
      </c>
      <c r="B55" s="59" t="s">
        <v>145</v>
      </c>
      <c r="C55" s="55" t="s">
        <v>146</v>
      </c>
      <c r="D55" s="62" t="s">
        <v>127</v>
      </c>
      <c r="E55" s="36">
        <v>2.5</v>
      </c>
      <c r="F55" s="60"/>
      <c r="G55" s="61">
        <f t="shared" si="0"/>
        <v>0</v>
      </c>
    </row>
    <row r="56" spans="1:7" ht="15" customHeight="1">
      <c r="A56" s="113">
        <v>11</v>
      </c>
      <c r="B56" s="120" t="s">
        <v>189</v>
      </c>
      <c r="C56" s="114" t="s">
        <v>147</v>
      </c>
      <c r="D56" s="62" t="s">
        <v>182</v>
      </c>
      <c r="E56" s="36">
        <v>2.3</v>
      </c>
      <c r="F56" s="60"/>
      <c r="G56" s="61">
        <f t="shared" si="0"/>
        <v>0</v>
      </c>
    </row>
    <row r="57" spans="1:7" ht="15">
      <c r="A57" s="113"/>
      <c r="B57" s="120"/>
      <c r="C57" s="114"/>
      <c r="D57" s="62" t="s">
        <v>183</v>
      </c>
      <c r="E57" s="36">
        <v>2.3</v>
      </c>
      <c r="F57" s="60"/>
      <c r="G57" s="61">
        <f t="shared" si="0"/>
        <v>0</v>
      </c>
    </row>
    <row r="58" spans="1:7" ht="15">
      <c r="A58" s="113"/>
      <c r="B58" s="120"/>
      <c r="C58" s="114"/>
      <c r="D58" s="62" t="s">
        <v>184</v>
      </c>
      <c r="E58" s="36">
        <v>2.3</v>
      </c>
      <c r="F58" s="60"/>
      <c r="G58" s="61">
        <f t="shared" si="0"/>
        <v>0</v>
      </c>
    </row>
    <row r="59" spans="1:7" ht="15" customHeight="1">
      <c r="A59" s="113">
        <v>12</v>
      </c>
      <c r="B59" s="120" t="s">
        <v>148</v>
      </c>
      <c r="C59" s="114" t="s">
        <v>147</v>
      </c>
      <c r="D59" s="62" t="s">
        <v>182</v>
      </c>
      <c r="E59" s="36">
        <v>3</v>
      </c>
      <c r="F59" s="60"/>
      <c r="G59" s="61">
        <f t="shared" si="0"/>
        <v>0</v>
      </c>
    </row>
    <row r="60" spans="1:7" ht="15">
      <c r="A60" s="113"/>
      <c r="B60" s="120"/>
      <c r="C60" s="114"/>
      <c r="D60" s="62" t="s">
        <v>183</v>
      </c>
      <c r="E60" s="36">
        <v>3</v>
      </c>
      <c r="F60" s="60"/>
      <c r="G60" s="61">
        <f t="shared" si="0"/>
        <v>0</v>
      </c>
    </row>
    <row r="61" spans="1:7" ht="15">
      <c r="A61" s="113"/>
      <c r="B61" s="120"/>
      <c r="C61" s="114"/>
      <c r="D61" s="62" t="s">
        <v>184</v>
      </c>
      <c r="E61" s="36">
        <v>3</v>
      </c>
      <c r="F61" s="60">
        <v>2</v>
      </c>
      <c r="G61" s="61">
        <f t="shared" si="0"/>
        <v>6</v>
      </c>
    </row>
    <row r="62" spans="1:7" ht="15" customHeight="1">
      <c r="A62" s="121">
        <v>13</v>
      </c>
      <c r="B62" s="124" t="s">
        <v>190</v>
      </c>
      <c r="C62" s="127" t="s">
        <v>149</v>
      </c>
      <c r="D62" s="58" t="s">
        <v>180</v>
      </c>
      <c r="E62" s="36">
        <v>3.5</v>
      </c>
      <c r="F62" s="60"/>
      <c r="G62" s="61">
        <f t="shared" si="0"/>
        <v>0</v>
      </c>
    </row>
    <row r="63" spans="1:7" ht="15">
      <c r="A63" s="122"/>
      <c r="B63" s="125"/>
      <c r="C63" s="128"/>
      <c r="D63" s="58" t="s">
        <v>181</v>
      </c>
      <c r="E63" s="36">
        <v>3.5</v>
      </c>
      <c r="F63" s="60"/>
      <c r="G63" s="61">
        <f t="shared" si="0"/>
        <v>0</v>
      </c>
    </row>
    <row r="64" spans="1:7" ht="15">
      <c r="A64" s="123"/>
      <c r="B64" s="126"/>
      <c r="C64" s="129"/>
      <c r="D64" s="62" t="s">
        <v>184</v>
      </c>
      <c r="E64" s="36">
        <v>2.3</v>
      </c>
      <c r="F64" s="60">
        <v>39</v>
      </c>
      <c r="G64" s="61">
        <f>E64*F64</f>
        <v>89.69999999999999</v>
      </c>
    </row>
    <row r="65" spans="1:7" ht="15">
      <c r="A65" s="113">
        <v>14</v>
      </c>
      <c r="B65" s="113" t="s">
        <v>150</v>
      </c>
      <c r="C65" s="114"/>
      <c r="D65" s="63" t="s">
        <v>57</v>
      </c>
      <c r="E65" s="64"/>
      <c r="F65" s="61">
        <v>0</v>
      </c>
      <c r="G65" s="61">
        <f>G66+G67+G68+G69</f>
        <v>560.2</v>
      </c>
    </row>
    <row r="66" spans="1:7" ht="15">
      <c r="A66" s="113"/>
      <c r="B66" s="113"/>
      <c r="C66" s="114"/>
      <c r="D66" s="65" t="s">
        <v>29</v>
      </c>
      <c r="E66" s="66"/>
      <c r="F66" s="67"/>
      <c r="G66" s="61">
        <f>G45+G44+G36+G35+G29+G28+G18+G17+G11+G10+G52+G19+G30+G37+G39+G21+G56+G59+G62+G47+G32</f>
        <v>0</v>
      </c>
    </row>
    <row r="67" spans="1:7" ht="15">
      <c r="A67" s="113"/>
      <c r="B67" s="113"/>
      <c r="C67" s="114"/>
      <c r="D67" s="65" t="s">
        <v>30</v>
      </c>
      <c r="E67" s="66"/>
      <c r="F67" s="67"/>
      <c r="G67" s="61">
        <f>G12+G20+G31+G46+G53+G63+G22+G33+G38+G40+G57+G60+G48</f>
        <v>287.8</v>
      </c>
    </row>
    <row r="68" spans="1:7" ht="15">
      <c r="A68" s="113"/>
      <c r="B68" s="113"/>
      <c r="C68" s="114"/>
      <c r="D68" s="65" t="s">
        <v>31</v>
      </c>
      <c r="E68" s="66"/>
      <c r="F68" s="67"/>
      <c r="G68" s="61">
        <f>G23+G34+G41+G49+G50+G51+G54+G55+G58+G61+G64</f>
        <v>272.4</v>
      </c>
    </row>
    <row r="69" spans="1:7" ht="15">
      <c r="A69" s="113"/>
      <c r="B69" s="113"/>
      <c r="C69" s="114"/>
      <c r="D69" s="65" t="s">
        <v>32</v>
      </c>
      <c r="E69" s="66"/>
      <c r="F69" s="67"/>
      <c r="G69" s="68">
        <v>0</v>
      </c>
    </row>
  </sheetData>
  <sheetProtection/>
  <mergeCells count="40">
    <mergeCell ref="A62:A64"/>
    <mergeCell ref="B62:B64"/>
    <mergeCell ref="C62:C64"/>
    <mergeCell ref="A65:A69"/>
    <mergeCell ref="A56:A58"/>
    <mergeCell ref="B56:B58"/>
    <mergeCell ref="C56:C58"/>
    <mergeCell ref="A59:A61"/>
    <mergeCell ref="B59:B61"/>
    <mergeCell ref="C59:C61"/>
    <mergeCell ref="A47:A49"/>
    <mergeCell ref="B47:B49"/>
    <mergeCell ref="C47:C49"/>
    <mergeCell ref="A52:A54"/>
    <mergeCell ref="B52:B54"/>
    <mergeCell ref="C52:C54"/>
    <mergeCell ref="A35:A41"/>
    <mergeCell ref="B35:B41"/>
    <mergeCell ref="C35:C41"/>
    <mergeCell ref="A42:A46"/>
    <mergeCell ref="B42:B46"/>
    <mergeCell ref="C42:C46"/>
    <mergeCell ref="E4:G4"/>
    <mergeCell ref="A8:A12"/>
    <mergeCell ref="B8:B12"/>
    <mergeCell ref="C8:C12"/>
    <mergeCell ref="A4:A6"/>
    <mergeCell ref="B4:B6"/>
    <mergeCell ref="C4:C6"/>
    <mergeCell ref="D4:D6"/>
    <mergeCell ref="B65:B69"/>
    <mergeCell ref="C65:C69"/>
    <mergeCell ref="A1:G1"/>
    <mergeCell ref="A2:G2"/>
    <mergeCell ref="A13:A23"/>
    <mergeCell ref="B13:B23"/>
    <mergeCell ref="C13:C23"/>
    <mergeCell ref="A24:A34"/>
    <mergeCell ref="B24:B34"/>
    <mergeCell ref="C24:C34"/>
  </mergeCells>
  <dataValidations count="2">
    <dataValidation type="decimal" allowBlank="1" showInputMessage="1" showErrorMessage="1" errorTitle="Внимание" error="Допускается ввод только действительных чисел!" sqref="F66:F69 F8:F64">
      <formula1>0</formula1>
      <formula2>9.99999999999999E+23</formula2>
    </dataValidation>
    <dataValidation type="decimal" allowBlank="1" showInputMessage="1" showErrorMessage="1" error="Ввведеное значение неверно" sqref="F65 E10:E69">
      <formula1>-1000000000000000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="90" zoomScaleNormal="90" zoomScaleSheetLayoutView="100" zoomScalePageLayoutView="0" workbookViewId="0" topLeftCell="A1">
      <selection activeCell="G8" sqref="G8"/>
    </sheetView>
  </sheetViews>
  <sheetFormatPr defaultColWidth="9.140625" defaultRowHeight="15"/>
  <cols>
    <col min="1" max="1" width="10.8515625" style="1" customWidth="1"/>
    <col min="2" max="2" width="47.7109375" style="1" customWidth="1"/>
    <col min="3" max="3" width="16.8515625" style="1" hidden="1" customWidth="1"/>
    <col min="4" max="7" width="12.8515625" style="1" customWidth="1"/>
    <col min="8" max="16384" width="9.140625" style="1" customWidth="1"/>
  </cols>
  <sheetData>
    <row r="1" spans="1:7" ht="15.75">
      <c r="A1" s="137" t="s">
        <v>191</v>
      </c>
      <c r="B1" s="137"/>
      <c r="C1" s="137"/>
      <c r="D1" s="137"/>
      <c r="E1" s="137"/>
      <c r="F1" s="137"/>
      <c r="G1" s="137"/>
    </row>
    <row r="2" spans="1:7" ht="36" customHeight="1">
      <c r="A2" s="130" t="s">
        <v>192</v>
      </c>
      <c r="B2" s="130"/>
      <c r="C2" s="130"/>
      <c r="D2" s="130"/>
      <c r="E2" s="130"/>
      <c r="F2" s="130"/>
      <c r="G2" s="130"/>
    </row>
    <row r="4" spans="1:7" ht="30" customHeight="1">
      <c r="A4" s="131" t="s">
        <v>0</v>
      </c>
      <c r="B4" s="131" t="s">
        <v>1</v>
      </c>
      <c r="C4" s="131" t="s">
        <v>2</v>
      </c>
      <c r="D4" s="131"/>
      <c r="E4" s="131"/>
      <c r="F4" s="131"/>
      <c r="G4" s="131"/>
    </row>
    <row r="5" spans="1:7" ht="66" customHeight="1">
      <c r="A5" s="131"/>
      <c r="B5" s="131"/>
      <c r="C5" s="15">
        <v>2015</v>
      </c>
      <c r="D5" s="15">
        <v>2016</v>
      </c>
      <c r="E5" s="81">
        <v>2017</v>
      </c>
      <c r="F5" s="85">
        <v>2018</v>
      </c>
      <c r="G5" s="81" t="s">
        <v>63</v>
      </c>
    </row>
    <row r="6" spans="1:7" ht="15.75">
      <c r="A6" s="15">
        <v>1</v>
      </c>
      <c r="B6" s="15">
        <v>2</v>
      </c>
      <c r="C6" s="15"/>
      <c r="D6" s="15">
        <v>3</v>
      </c>
      <c r="E6" s="81">
        <v>4</v>
      </c>
      <c r="F6" s="85">
        <v>5</v>
      </c>
      <c r="G6" s="15">
        <v>6</v>
      </c>
    </row>
    <row r="7" spans="1:7" ht="65.25" customHeight="1">
      <c r="A7" s="4">
        <v>1</v>
      </c>
      <c r="B7" s="16" t="s">
        <v>102</v>
      </c>
      <c r="C7" s="27">
        <f>SUM(C10:C11)</f>
        <v>0</v>
      </c>
      <c r="D7" s="31">
        <f>SUM(D10:D11)</f>
        <v>0</v>
      </c>
      <c r="E7" s="81">
        <v>0.104</v>
      </c>
      <c r="F7" s="85">
        <f>SUM(F10:F11)</f>
        <v>0</v>
      </c>
      <c r="G7" s="75">
        <f>F7/E7*100</f>
        <v>0</v>
      </c>
    </row>
    <row r="8" spans="1:7" ht="15.75" customHeight="1">
      <c r="A8" s="4" t="s">
        <v>10</v>
      </c>
      <c r="B8" s="17" t="s">
        <v>3</v>
      </c>
      <c r="C8" s="16"/>
      <c r="D8" s="81" t="s">
        <v>119</v>
      </c>
      <c r="E8" s="81" t="s">
        <v>119</v>
      </c>
      <c r="F8" s="85" t="s">
        <v>119</v>
      </c>
      <c r="G8" s="81" t="s">
        <v>119</v>
      </c>
    </row>
    <row r="9" spans="1:7" ht="15.75">
      <c r="A9" s="4" t="s">
        <v>11</v>
      </c>
      <c r="B9" s="17" t="s">
        <v>4</v>
      </c>
      <c r="C9" s="16"/>
      <c r="D9" s="81" t="s">
        <v>119</v>
      </c>
      <c r="E9" s="81" t="s">
        <v>119</v>
      </c>
      <c r="F9" s="85" t="s">
        <v>119</v>
      </c>
      <c r="G9" s="81" t="s">
        <v>119</v>
      </c>
    </row>
    <row r="10" spans="1:7" ht="15.75" customHeight="1">
      <c r="A10" s="4" t="s">
        <v>12</v>
      </c>
      <c r="B10" s="17" t="s">
        <v>5</v>
      </c>
      <c r="C10" s="27">
        <v>0</v>
      </c>
      <c r="D10" s="27">
        <v>0</v>
      </c>
      <c r="E10" s="81">
        <v>0</v>
      </c>
      <c r="F10" s="85">
        <v>0</v>
      </c>
      <c r="G10" s="27">
        <v>0</v>
      </c>
    </row>
    <row r="11" spans="1:7" ht="30.75" customHeight="1">
      <c r="A11" s="4" t="s">
        <v>13</v>
      </c>
      <c r="B11" s="17" t="s">
        <v>6</v>
      </c>
      <c r="C11" s="27">
        <v>0</v>
      </c>
      <c r="D11" s="27">
        <v>0</v>
      </c>
      <c r="E11" s="81">
        <f>E7</f>
        <v>0.104</v>
      </c>
      <c r="F11" s="85">
        <v>0</v>
      </c>
      <c r="G11" s="27">
        <v>0</v>
      </c>
    </row>
    <row r="12" spans="1:7" ht="39.75" customHeight="1">
      <c r="A12" s="135">
        <v>2</v>
      </c>
      <c r="B12" s="132" t="s">
        <v>101</v>
      </c>
      <c r="C12" s="133">
        <f>SUM(C14:C17)</f>
        <v>0</v>
      </c>
      <c r="D12" s="133">
        <f>SUM(D14:D17)</f>
        <v>0</v>
      </c>
      <c r="E12" s="133">
        <v>0.042</v>
      </c>
      <c r="F12" s="133">
        <f>SUM(F14:F17)</f>
        <v>0</v>
      </c>
      <c r="G12" s="131">
        <v>0</v>
      </c>
    </row>
    <row r="13" spans="1:7" ht="7.5" customHeight="1">
      <c r="A13" s="136"/>
      <c r="B13" s="132"/>
      <c r="C13" s="134"/>
      <c r="D13" s="134"/>
      <c r="E13" s="134"/>
      <c r="F13" s="134"/>
      <c r="G13" s="131"/>
    </row>
    <row r="14" spans="1:7" ht="17.25" customHeight="1">
      <c r="A14" s="4" t="s">
        <v>9</v>
      </c>
      <c r="B14" s="17" t="s">
        <v>3</v>
      </c>
      <c r="C14" s="31"/>
      <c r="D14" s="81" t="s">
        <v>119</v>
      </c>
      <c r="E14" s="81" t="s">
        <v>119</v>
      </c>
      <c r="F14" s="85" t="s">
        <v>119</v>
      </c>
      <c r="G14" s="81" t="s">
        <v>119</v>
      </c>
    </row>
    <row r="15" spans="1:7" ht="17.25" customHeight="1">
      <c r="A15" s="4" t="s">
        <v>14</v>
      </c>
      <c r="B15" s="17" t="s">
        <v>4</v>
      </c>
      <c r="C15" s="31"/>
      <c r="D15" s="81" t="s">
        <v>119</v>
      </c>
      <c r="E15" s="81" t="s">
        <v>119</v>
      </c>
      <c r="F15" s="85" t="s">
        <v>119</v>
      </c>
      <c r="G15" s="81" t="s">
        <v>119</v>
      </c>
    </row>
    <row r="16" spans="1:7" ht="17.25" customHeight="1">
      <c r="A16" s="4" t="s">
        <v>15</v>
      </c>
      <c r="B16" s="17" t="s">
        <v>5</v>
      </c>
      <c r="C16" s="31">
        <v>0</v>
      </c>
      <c r="D16" s="31">
        <v>0</v>
      </c>
      <c r="E16" s="81">
        <v>0</v>
      </c>
      <c r="F16" s="85">
        <v>0</v>
      </c>
      <c r="G16" s="27">
        <v>0</v>
      </c>
    </row>
    <row r="17" spans="1:7" ht="17.25" customHeight="1">
      <c r="A17" s="4" t="s">
        <v>16</v>
      </c>
      <c r="B17" s="17" t="s">
        <v>6</v>
      </c>
      <c r="C17" s="27">
        <v>0</v>
      </c>
      <c r="D17" s="27">
        <v>0</v>
      </c>
      <c r="E17" s="81">
        <v>0.042</v>
      </c>
      <c r="F17" s="85">
        <v>0</v>
      </c>
      <c r="G17" s="27">
        <v>0</v>
      </c>
    </row>
    <row r="18" spans="1:7" ht="109.5" customHeight="1">
      <c r="A18" s="135">
        <v>3</v>
      </c>
      <c r="B18" s="132" t="s">
        <v>103</v>
      </c>
      <c r="C18" s="131">
        <f>SUM(C20:C23)</f>
        <v>0</v>
      </c>
      <c r="D18" s="131">
        <f>SUM(D20:D23)</f>
        <v>0</v>
      </c>
      <c r="E18" s="133">
        <v>0</v>
      </c>
      <c r="F18" s="131">
        <f>SUM(F20:F23)</f>
        <v>0</v>
      </c>
      <c r="G18" s="131">
        <v>0</v>
      </c>
    </row>
    <row r="19" spans="1:7" ht="15" customHeight="1">
      <c r="A19" s="136"/>
      <c r="B19" s="132"/>
      <c r="C19" s="131"/>
      <c r="D19" s="131"/>
      <c r="E19" s="134"/>
      <c r="F19" s="131"/>
      <c r="G19" s="131"/>
    </row>
    <row r="20" spans="1:7" ht="15.75">
      <c r="A20" s="4" t="s">
        <v>17</v>
      </c>
      <c r="B20" s="17" t="s">
        <v>3</v>
      </c>
      <c r="C20" s="27"/>
      <c r="D20" s="81" t="s">
        <v>119</v>
      </c>
      <c r="E20" s="81" t="s">
        <v>119</v>
      </c>
      <c r="F20" s="85" t="s">
        <v>119</v>
      </c>
      <c r="G20" s="81" t="s">
        <v>119</v>
      </c>
    </row>
    <row r="21" spans="1:7" ht="15.75">
      <c r="A21" s="4" t="s">
        <v>18</v>
      </c>
      <c r="B21" s="17" t="s">
        <v>4</v>
      </c>
      <c r="C21" s="27"/>
      <c r="D21" s="81" t="s">
        <v>119</v>
      </c>
      <c r="E21" s="81" t="s">
        <v>119</v>
      </c>
      <c r="F21" s="85" t="s">
        <v>119</v>
      </c>
      <c r="G21" s="81" t="s">
        <v>119</v>
      </c>
    </row>
    <row r="22" spans="1:7" ht="15.75">
      <c r="A22" s="4" t="s">
        <v>19</v>
      </c>
      <c r="B22" s="17" t="s">
        <v>5</v>
      </c>
      <c r="C22" s="70">
        <v>0</v>
      </c>
      <c r="D22" s="70">
        <v>0</v>
      </c>
      <c r="E22" s="70">
        <v>0</v>
      </c>
      <c r="F22" s="70">
        <v>0</v>
      </c>
      <c r="G22" s="27">
        <v>0</v>
      </c>
    </row>
    <row r="23" spans="1:7" ht="15.75">
      <c r="A23" s="3" t="s">
        <v>20</v>
      </c>
      <c r="B23" s="17" t="s">
        <v>6</v>
      </c>
      <c r="C23" s="70">
        <v>0</v>
      </c>
      <c r="D23" s="70">
        <v>0</v>
      </c>
      <c r="E23" s="70">
        <v>0</v>
      </c>
      <c r="F23" s="70">
        <v>0</v>
      </c>
      <c r="G23" s="27">
        <v>0</v>
      </c>
    </row>
    <row r="24" spans="1:7" ht="108.75" customHeight="1">
      <c r="A24" s="135">
        <v>4</v>
      </c>
      <c r="B24" s="132" t="s">
        <v>104</v>
      </c>
      <c r="C24" s="131">
        <f>SUM(C26:C29)</f>
        <v>0</v>
      </c>
      <c r="D24" s="131">
        <f>SUM(D26:D29)</f>
        <v>0</v>
      </c>
      <c r="E24" s="133">
        <v>0</v>
      </c>
      <c r="F24" s="131">
        <f>SUM(F26:F29)</f>
        <v>0</v>
      </c>
      <c r="G24" s="131">
        <v>0</v>
      </c>
    </row>
    <row r="25" spans="1:7" ht="12.75" customHeight="1">
      <c r="A25" s="136"/>
      <c r="B25" s="132"/>
      <c r="C25" s="131"/>
      <c r="D25" s="131"/>
      <c r="E25" s="134"/>
      <c r="F25" s="131"/>
      <c r="G25" s="131"/>
    </row>
    <row r="26" spans="1:7" ht="15.75">
      <c r="A26" s="3" t="s">
        <v>21</v>
      </c>
      <c r="B26" s="17" t="s">
        <v>3</v>
      </c>
      <c r="C26" s="27"/>
      <c r="D26" s="81" t="s">
        <v>119</v>
      </c>
      <c r="E26" s="81" t="s">
        <v>119</v>
      </c>
      <c r="F26" s="85" t="s">
        <v>119</v>
      </c>
      <c r="G26" s="81" t="s">
        <v>119</v>
      </c>
    </row>
    <row r="27" spans="1:7" ht="15.75">
      <c r="A27" s="3" t="s">
        <v>22</v>
      </c>
      <c r="B27" s="17" t="s">
        <v>4</v>
      </c>
      <c r="C27" s="27"/>
      <c r="D27" s="81" t="s">
        <v>119</v>
      </c>
      <c r="E27" s="81" t="s">
        <v>119</v>
      </c>
      <c r="F27" s="85" t="s">
        <v>119</v>
      </c>
      <c r="G27" s="81" t="s">
        <v>119</v>
      </c>
    </row>
    <row r="28" spans="1:7" ht="15.75">
      <c r="A28" s="3" t="s">
        <v>23</v>
      </c>
      <c r="B28" s="17" t="s">
        <v>5</v>
      </c>
      <c r="C28" s="70">
        <v>0</v>
      </c>
      <c r="D28" s="70">
        <v>0</v>
      </c>
      <c r="E28" s="70">
        <v>0</v>
      </c>
      <c r="F28" s="70">
        <v>0</v>
      </c>
      <c r="G28" s="27">
        <v>0</v>
      </c>
    </row>
    <row r="29" spans="1:7" ht="15.75">
      <c r="A29" s="3" t="s">
        <v>24</v>
      </c>
      <c r="B29" s="17" t="s">
        <v>6</v>
      </c>
      <c r="C29" s="70">
        <v>0</v>
      </c>
      <c r="D29" s="70">
        <v>0</v>
      </c>
      <c r="E29" s="70">
        <v>0</v>
      </c>
      <c r="F29" s="70">
        <v>0</v>
      </c>
      <c r="G29" s="27">
        <v>0</v>
      </c>
    </row>
    <row r="30" spans="1:7" ht="68.25" customHeight="1">
      <c r="A30" s="3">
        <v>5</v>
      </c>
      <c r="B30" s="16" t="s">
        <v>7</v>
      </c>
      <c r="C30" s="27">
        <v>0</v>
      </c>
      <c r="D30" s="27">
        <v>0</v>
      </c>
      <c r="E30" s="81">
        <v>0</v>
      </c>
      <c r="F30" s="85">
        <v>0</v>
      </c>
      <c r="G30" s="27">
        <v>0</v>
      </c>
    </row>
    <row r="31" spans="1:7" ht="87" customHeight="1">
      <c r="A31" s="2" t="s">
        <v>25</v>
      </c>
      <c r="B31" s="16" t="s">
        <v>8</v>
      </c>
      <c r="C31" s="27">
        <v>0</v>
      </c>
      <c r="D31" s="27">
        <v>0</v>
      </c>
      <c r="E31" s="81">
        <v>0</v>
      </c>
      <c r="F31" s="85">
        <v>0</v>
      </c>
      <c r="G31" s="27">
        <v>0</v>
      </c>
    </row>
  </sheetData>
  <sheetProtection/>
  <mergeCells count="26">
    <mergeCell ref="A1:G1"/>
    <mergeCell ref="C18:C19"/>
    <mergeCell ref="D18:D19"/>
    <mergeCell ref="G18:G19"/>
    <mergeCell ref="A12:A13"/>
    <mergeCell ref="A24:A25"/>
    <mergeCell ref="B24:B25"/>
    <mergeCell ref="F12:F13"/>
    <mergeCell ref="F18:F19"/>
    <mergeCell ref="F24:F25"/>
    <mergeCell ref="A4:A5"/>
    <mergeCell ref="B4:B5"/>
    <mergeCell ref="C4:G4"/>
    <mergeCell ref="E18:E19"/>
    <mergeCell ref="E24:E25"/>
    <mergeCell ref="E12:E13"/>
    <mergeCell ref="A2:G2"/>
    <mergeCell ref="G24:G25"/>
    <mergeCell ref="B12:B13"/>
    <mergeCell ref="C12:C13"/>
    <mergeCell ref="D12:D13"/>
    <mergeCell ref="G12:G13"/>
    <mergeCell ref="B18:B19"/>
    <mergeCell ref="C24:C25"/>
    <mergeCell ref="D24:D25"/>
    <mergeCell ref="A18:A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="80" zoomScaleNormal="80" zoomScaleSheetLayoutView="85" zoomScalePageLayoutView="0" workbookViewId="0" topLeftCell="A1">
      <selection activeCell="E29" sqref="E29"/>
    </sheetView>
  </sheetViews>
  <sheetFormatPr defaultColWidth="9.140625" defaultRowHeight="15"/>
  <cols>
    <col min="1" max="1" width="7.7109375" style="0" customWidth="1"/>
    <col min="2" max="2" width="14.00390625" style="0" customWidth="1"/>
    <col min="3" max="18" width="10.28125" style="0" customWidth="1"/>
    <col min="19" max="19" width="38.28125" style="0" customWidth="1"/>
    <col min="20" max="20" width="26.28125" style="0" customWidth="1"/>
  </cols>
  <sheetData>
    <row r="1" spans="1:20" s="5" customFormat="1" ht="15.75">
      <c r="A1" s="92" t="s">
        <v>191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0" s="5" customFormat="1" ht="18" customHeight="1">
      <c r="A2" s="145" t="s">
        <v>250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</row>
    <row r="3" s="5" customFormat="1" ht="15"/>
    <row r="4" spans="1:20" ht="9.75" customHeight="1">
      <c r="A4" s="144" t="s">
        <v>0</v>
      </c>
      <c r="B4" s="144" t="s">
        <v>38</v>
      </c>
      <c r="C4" s="144" t="s">
        <v>39</v>
      </c>
      <c r="D4" s="144"/>
      <c r="E4" s="144"/>
      <c r="F4" s="144"/>
      <c r="G4" s="144" t="s">
        <v>40</v>
      </c>
      <c r="H4" s="144"/>
      <c r="I4" s="144"/>
      <c r="J4" s="144"/>
      <c r="K4" s="144" t="s">
        <v>41</v>
      </c>
      <c r="L4" s="144"/>
      <c r="M4" s="144"/>
      <c r="N4" s="144"/>
      <c r="O4" s="144" t="s">
        <v>42</v>
      </c>
      <c r="P4" s="144"/>
      <c r="Q4" s="144"/>
      <c r="R4" s="144"/>
      <c r="S4" s="144" t="s">
        <v>43</v>
      </c>
      <c r="T4" s="144" t="s">
        <v>44</v>
      </c>
    </row>
    <row r="5" spans="1:20" ht="189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</row>
    <row r="6" spans="1:20" ht="25.5" customHeight="1">
      <c r="A6" s="144"/>
      <c r="B6" s="144"/>
      <c r="C6" s="11" t="s">
        <v>29</v>
      </c>
      <c r="D6" s="11" t="s">
        <v>30</v>
      </c>
      <c r="E6" s="11" t="s">
        <v>45</v>
      </c>
      <c r="F6" s="11" t="s">
        <v>32</v>
      </c>
      <c r="G6" s="11" t="s">
        <v>29</v>
      </c>
      <c r="H6" s="11" t="s">
        <v>30</v>
      </c>
      <c r="I6" s="11" t="s">
        <v>31</v>
      </c>
      <c r="J6" s="11" t="s">
        <v>32</v>
      </c>
      <c r="K6" s="11" t="s">
        <v>29</v>
      </c>
      <c r="L6" s="11" t="s">
        <v>46</v>
      </c>
      <c r="M6" s="11" t="s">
        <v>31</v>
      </c>
      <c r="N6" s="11" t="s">
        <v>32</v>
      </c>
      <c r="O6" s="11" t="s">
        <v>29</v>
      </c>
      <c r="P6" s="11" t="s">
        <v>30</v>
      </c>
      <c r="Q6" s="11" t="s">
        <v>31</v>
      </c>
      <c r="R6" s="11" t="s">
        <v>32</v>
      </c>
      <c r="S6" s="144"/>
      <c r="T6" s="144"/>
    </row>
    <row r="7" spans="1:20" ht="21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11">
        <v>13</v>
      </c>
      <c r="N7" s="11">
        <v>14</v>
      </c>
      <c r="O7" s="11">
        <v>15</v>
      </c>
      <c r="P7" s="11">
        <v>16</v>
      </c>
      <c r="Q7" s="11">
        <v>17</v>
      </c>
      <c r="R7" s="11">
        <v>18</v>
      </c>
      <c r="S7" s="11">
        <v>19</v>
      </c>
      <c r="T7" s="11">
        <v>20</v>
      </c>
    </row>
    <row r="8" spans="1:20" ht="15.75">
      <c r="A8" s="11">
        <v>1</v>
      </c>
      <c r="B8" s="32" t="s">
        <v>193</v>
      </c>
      <c r="C8" s="26">
        <v>0</v>
      </c>
      <c r="D8" s="26">
        <v>0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71">
        <v>0</v>
      </c>
      <c r="N8" s="71">
        <v>0</v>
      </c>
      <c r="O8" s="26">
        <v>0</v>
      </c>
      <c r="P8" s="26">
        <v>0</v>
      </c>
      <c r="Q8" s="71">
        <v>0</v>
      </c>
      <c r="R8" s="71">
        <v>0</v>
      </c>
      <c r="S8" s="26">
        <v>0</v>
      </c>
      <c r="T8" s="26" t="s">
        <v>119</v>
      </c>
    </row>
    <row r="9" spans="1:20" ht="15.75">
      <c r="A9" s="11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.75">
      <c r="A10" s="11" t="s">
        <v>47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.75" customHeight="1">
      <c r="A12" s="144" t="s">
        <v>48</v>
      </c>
      <c r="B12" s="138" t="s">
        <v>105</v>
      </c>
      <c r="C12" s="141">
        <f>C8</f>
        <v>0</v>
      </c>
      <c r="D12" s="141">
        <f aca="true" t="shared" si="0" ref="D12:S12">D8</f>
        <v>0</v>
      </c>
      <c r="E12" s="141">
        <f t="shared" si="0"/>
        <v>0</v>
      </c>
      <c r="F12" s="141">
        <v>0</v>
      </c>
      <c r="G12" s="141">
        <f t="shared" si="0"/>
        <v>0</v>
      </c>
      <c r="H12" s="141">
        <f t="shared" si="0"/>
        <v>0</v>
      </c>
      <c r="I12" s="141">
        <f t="shared" si="0"/>
        <v>0</v>
      </c>
      <c r="J12" s="141">
        <f t="shared" si="0"/>
        <v>0</v>
      </c>
      <c r="K12" s="141">
        <f t="shared" si="0"/>
        <v>0</v>
      </c>
      <c r="L12" s="141">
        <f t="shared" si="0"/>
        <v>0</v>
      </c>
      <c r="M12" s="141">
        <f t="shared" si="0"/>
        <v>0</v>
      </c>
      <c r="N12" s="141">
        <f t="shared" si="0"/>
        <v>0</v>
      </c>
      <c r="O12" s="141">
        <f t="shared" si="0"/>
        <v>0</v>
      </c>
      <c r="P12" s="141">
        <f t="shared" si="0"/>
        <v>0</v>
      </c>
      <c r="Q12" s="141">
        <f t="shared" si="0"/>
        <v>0</v>
      </c>
      <c r="R12" s="141">
        <f t="shared" si="0"/>
        <v>0</v>
      </c>
      <c r="S12" s="141">
        <f t="shared" si="0"/>
        <v>0</v>
      </c>
      <c r="T12" s="146"/>
    </row>
    <row r="13" spans="1:20" ht="15.75" customHeight="1">
      <c r="A13" s="144"/>
      <c r="B13" s="139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6"/>
    </row>
    <row r="14" spans="1:20" ht="15.75" customHeight="1">
      <c r="A14" s="144"/>
      <c r="B14" s="140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6"/>
    </row>
  </sheetData>
  <sheetProtection/>
  <mergeCells count="30">
    <mergeCell ref="P12:P14"/>
    <mergeCell ref="Q12:Q14"/>
    <mergeCell ref="R12:R14"/>
    <mergeCell ref="S12:S14"/>
    <mergeCell ref="T12:T14"/>
    <mergeCell ref="A1:T1"/>
    <mergeCell ref="K4:N5"/>
    <mergeCell ref="J12:J14"/>
    <mergeCell ref="K12:K14"/>
    <mergeCell ref="L12:L14"/>
    <mergeCell ref="C4:F5"/>
    <mergeCell ref="G4:J5"/>
    <mergeCell ref="O4:R5"/>
    <mergeCell ref="A2:T2"/>
    <mergeCell ref="M12:M14"/>
    <mergeCell ref="N12:N14"/>
    <mergeCell ref="F12:F14"/>
    <mergeCell ref="G12:G14"/>
    <mergeCell ref="H12:H14"/>
    <mergeCell ref="I12:I14"/>
    <mergeCell ref="B12:B14"/>
    <mergeCell ref="O12:O14"/>
    <mergeCell ref="S4:S6"/>
    <mergeCell ref="T4:T6"/>
    <mergeCell ref="A12:A14"/>
    <mergeCell ref="C12:C14"/>
    <mergeCell ref="D12:D14"/>
    <mergeCell ref="E12:E14"/>
    <mergeCell ref="A4:A6"/>
    <mergeCell ref="B4:B6"/>
  </mergeCells>
  <printOptions/>
  <pageMargins left="0.7" right="0.7" top="0.75" bottom="0.75" header="0.3" footer="0.3"/>
  <pageSetup fitToHeight="1" fitToWidth="1" horizontalDpi="600" verticalDpi="600" orientation="landscape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zoomScaleSheetLayoutView="98" zoomScalePageLayoutView="0" workbookViewId="0" topLeftCell="A1">
      <selection activeCell="H20" sqref="H20"/>
    </sheetView>
  </sheetViews>
  <sheetFormatPr defaultColWidth="9.140625" defaultRowHeight="15"/>
  <cols>
    <col min="1" max="1" width="6.7109375" style="0" customWidth="1"/>
    <col min="2" max="2" width="69.28125" style="0" customWidth="1"/>
  </cols>
  <sheetData>
    <row r="1" spans="1:2" s="5" customFormat="1" ht="15.75">
      <c r="A1" s="92" t="s">
        <v>191</v>
      </c>
      <c r="B1" s="92"/>
    </row>
    <row r="2" spans="1:2" s="5" customFormat="1" ht="36" customHeight="1">
      <c r="A2" s="147" t="s">
        <v>251</v>
      </c>
      <c r="B2" s="147"/>
    </row>
    <row r="3" spans="1:2" s="5" customFormat="1" ht="18" customHeight="1">
      <c r="A3" s="33"/>
      <c r="B3" s="33"/>
    </row>
    <row r="4" spans="1:2" ht="31.5">
      <c r="A4" s="30" t="s">
        <v>49</v>
      </c>
      <c r="B4" s="22" t="s">
        <v>50</v>
      </c>
    </row>
    <row r="5" spans="1:2" ht="20.25" customHeight="1">
      <c r="A5" s="29">
        <v>1</v>
      </c>
      <c r="B5" s="72" t="s">
        <v>51</v>
      </c>
    </row>
    <row r="6" spans="1:2" ht="34.5" customHeight="1">
      <c r="A6" s="29">
        <v>2</v>
      </c>
      <c r="B6" s="73" t="s">
        <v>52</v>
      </c>
    </row>
  </sheetData>
  <sheetProtection/>
  <mergeCells count="2"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13.00390625" style="0" customWidth="1"/>
    <col min="2" max="2" width="25.140625" style="0" customWidth="1"/>
    <col min="3" max="3" width="48.8515625" style="0" customWidth="1"/>
  </cols>
  <sheetData>
    <row r="1" spans="1:3" s="5" customFormat="1" ht="15.75">
      <c r="A1" s="92" t="s">
        <v>195</v>
      </c>
      <c r="B1" s="92"/>
      <c r="C1" s="92"/>
    </row>
    <row r="2" spans="1:3" ht="150" customHeight="1">
      <c r="A2" s="91" t="s">
        <v>194</v>
      </c>
      <c r="B2" s="145"/>
      <c r="C2" s="145"/>
    </row>
    <row r="3" spans="1:3" ht="15.75">
      <c r="A3" s="14"/>
      <c r="B3" s="14"/>
      <c r="C3" s="14"/>
    </row>
    <row r="4" spans="1:3" ht="15.75">
      <c r="A4" s="7" t="s">
        <v>49</v>
      </c>
      <c r="B4" s="7" t="s">
        <v>53</v>
      </c>
      <c r="C4" s="7" t="s">
        <v>54</v>
      </c>
    </row>
    <row r="5" spans="1:3" ht="15.75">
      <c r="A5" s="7">
        <v>1</v>
      </c>
      <c r="B5" s="7" t="s">
        <v>155</v>
      </c>
      <c r="C5" s="22" t="s">
        <v>119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"ЮгЭнергоИнжиниринг"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 Павлович Сагаков</dc:creator>
  <cp:keywords/>
  <dc:description/>
  <cp:lastModifiedBy>Наталья Ермолина</cp:lastModifiedBy>
  <cp:lastPrinted>2018-05-10T11:43:00Z</cp:lastPrinted>
  <dcterms:created xsi:type="dcterms:W3CDTF">2015-07-27T06:52:28Z</dcterms:created>
  <dcterms:modified xsi:type="dcterms:W3CDTF">2019-05-14T11:24:54Z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